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10" windowWidth="14120" windowHeight="4700"/>
  </bookViews>
  <sheets>
    <sheet name="GOBERNADOR POR CANDIDATO" sheetId="1" r:id="rId1"/>
    <sheet name="GOBERNADOR POR PP" sheetId="5" r:id="rId2"/>
    <sheet name="PRESIDENTE MUNICIPAL POR CAND." sheetId="2" r:id="rId3"/>
    <sheet name="PRESIDENTE MUNICIPALPOR PP" sheetId="6" r:id="rId4"/>
    <sheet name="DIPUTADOS RP" sheetId="3" r:id="rId5"/>
    <sheet name="DIPUTADOS MR" sheetId="4" r:id="rId6"/>
  </sheets>
  <definedNames>
    <definedName name="_xlnm.Print_Area" localSheetId="5">'DIPUTADOS MR'!$A$1:$S$36</definedName>
    <definedName name="_xlnm.Print_Area" localSheetId="4">'DIPUTADOS RP'!$A$1:$R$31</definedName>
    <definedName name="_xlnm.Print_Area" localSheetId="0">'GOBERNADOR POR CANDIDATO'!$A$1:$N$32</definedName>
    <definedName name="_xlnm.Print_Area" localSheetId="1">'GOBERNADOR POR PP'!$A$1:$Q$31</definedName>
    <definedName name="_xlnm.Print_Area" localSheetId="2">'PRESIDENTE MUNICIPAL POR CAND.'!$A$1:$U$31</definedName>
    <definedName name="_xlnm.Print_Area" localSheetId="3">'PRESIDENTE MUNICIPALPOR PP'!$A$1:$S$24</definedName>
  </definedNames>
  <calcPr calcId="145621"/>
</workbook>
</file>

<file path=xl/calcChain.xml><?xml version="1.0" encoding="utf-8"?>
<calcChain xmlns="http://schemas.openxmlformats.org/spreadsheetml/2006/main">
  <c r="S17" i="6" l="1"/>
  <c r="S15" i="6"/>
  <c r="S13" i="6"/>
  <c r="S11" i="6"/>
  <c r="S9" i="6"/>
  <c r="R23" i="6"/>
  <c r="P23" i="6"/>
  <c r="O23" i="6"/>
  <c r="N23" i="6"/>
  <c r="M23" i="6"/>
  <c r="L23" i="6"/>
  <c r="K23" i="6"/>
  <c r="J23" i="6"/>
  <c r="I23" i="6"/>
  <c r="G23" i="6"/>
  <c r="F23" i="6"/>
  <c r="E23" i="6"/>
  <c r="D23" i="6"/>
  <c r="B23" i="6"/>
  <c r="Q22" i="6"/>
  <c r="S22" i="6" s="1"/>
  <c r="Q21" i="6"/>
  <c r="S21" i="6" s="1"/>
  <c r="Q20" i="6"/>
  <c r="S20" i="6" s="1"/>
  <c r="Q19" i="6"/>
  <c r="S19" i="6" s="1"/>
  <c r="Q18" i="6"/>
  <c r="S18" i="6" s="1"/>
  <c r="Q17" i="6"/>
  <c r="Q16" i="6"/>
  <c r="S16" i="6" s="1"/>
  <c r="Q15" i="6"/>
  <c r="Q14" i="6"/>
  <c r="S14" i="6" s="1"/>
  <c r="Q13" i="6"/>
  <c r="Q12" i="6"/>
  <c r="S12" i="6" s="1"/>
  <c r="Q11" i="6"/>
  <c r="Q10" i="6"/>
  <c r="S10" i="6" s="1"/>
  <c r="Q9" i="6"/>
  <c r="Q8" i="6"/>
  <c r="S8" i="6" s="1"/>
  <c r="Q7" i="6"/>
  <c r="S7" i="6" s="1"/>
  <c r="Q6" i="6"/>
  <c r="S6" i="6" s="1"/>
  <c r="H5" i="6"/>
  <c r="H23" i="6" s="1"/>
  <c r="C5" i="6"/>
  <c r="Q5" i="6" s="1"/>
  <c r="Q23" i="6" l="1"/>
  <c r="S23" i="6" s="1"/>
  <c r="S5" i="6"/>
  <c r="C23" i="6"/>
  <c r="G24" i="6" l="1"/>
  <c r="L24" i="6"/>
  <c r="B24" i="6"/>
  <c r="P24" i="6"/>
  <c r="D24" i="6"/>
  <c r="F24" i="6"/>
  <c r="K24" i="6"/>
  <c r="N24" i="6"/>
  <c r="I24" i="6"/>
  <c r="E24" i="6"/>
  <c r="J24" i="6"/>
  <c r="Q24" i="6"/>
  <c r="H24" i="6"/>
  <c r="C24" i="6"/>
  <c r="O24" i="6"/>
  <c r="M24" i="6"/>
  <c r="S29" i="2"/>
  <c r="C30" i="2" s="1"/>
  <c r="C24" i="2"/>
  <c r="D24" i="2"/>
  <c r="E24" i="2"/>
  <c r="F24" i="2"/>
  <c r="G24" i="2"/>
  <c r="H24" i="2"/>
  <c r="I24" i="2"/>
  <c r="J24" i="2"/>
  <c r="K24" i="2"/>
  <c r="L24" i="2"/>
  <c r="M24" i="2"/>
  <c r="N24" i="2"/>
  <c r="O24" i="2"/>
  <c r="P24" i="2"/>
  <c r="Q24" i="2"/>
  <c r="R24" i="2"/>
  <c r="T24" i="2"/>
  <c r="B24" i="2"/>
  <c r="S7" i="2"/>
  <c r="U7" i="2" s="1"/>
  <c r="S8" i="2"/>
  <c r="U8" i="2" s="1"/>
  <c r="S9" i="2"/>
  <c r="U9" i="2" s="1"/>
  <c r="S10" i="2"/>
  <c r="U10" i="2" s="1"/>
  <c r="S11" i="2"/>
  <c r="U11" i="2" s="1"/>
  <c r="S12" i="2"/>
  <c r="U12" i="2" s="1"/>
  <c r="S13" i="2"/>
  <c r="U13" i="2" s="1"/>
  <c r="S14" i="2"/>
  <c r="U14" i="2" s="1"/>
  <c r="S15" i="2"/>
  <c r="U15" i="2" s="1"/>
  <c r="S16" i="2"/>
  <c r="U16" i="2" s="1"/>
  <c r="S17" i="2"/>
  <c r="U17" i="2" s="1"/>
  <c r="S18" i="2"/>
  <c r="U18" i="2" s="1"/>
  <c r="S19" i="2"/>
  <c r="U19" i="2" s="1"/>
  <c r="S20" i="2"/>
  <c r="U20" i="2" s="1"/>
  <c r="S21" i="2"/>
  <c r="U21" i="2" s="1"/>
  <c r="S22" i="2"/>
  <c r="U22" i="2" s="1"/>
  <c r="S23" i="2"/>
  <c r="U23" i="2" s="1"/>
  <c r="S6" i="2"/>
  <c r="U6" i="2" s="1"/>
  <c r="R30" i="2" l="1"/>
  <c r="N30" i="2"/>
  <c r="J30" i="2"/>
  <c r="B30" i="2"/>
  <c r="P30" i="2"/>
  <c r="L30" i="2"/>
  <c r="H30" i="2"/>
  <c r="F30" i="2"/>
  <c r="D30" i="2"/>
  <c r="S30" i="2"/>
  <c r="Q30" i="2"/>
  <c r="O30" i="2"/>
  <c r="M30" i="2"/>
  <c r="K30" i="2"/>
  <c r="I30" i="2"/>
  <c r="G30" i="2"/>
  <c r="E30" i="2"/>
  <c r="S24" i="2"/>
  <c r="B25" i="2" s="1"/>
  <c r="M36" i="4"/>
  <c r="C36" i="4"/>
  <c r="D36" i="4"/>
  <c r="E36" i="4"/>
  <c r="F36" i="4"/>
  <c r="G36" i="4"/>
  <c r="H36" i="4"/>
  <c r="I36" i="4"/>
  <c r="J36" i="4"/>
  <c r="K36" i="4"/>
  <c r="L36" i="4"/>
  <c r="R29" i="4"/>
  <c r="Q6" i="4"/>
  <c r="S6" i="4" s="1"/>
  <c r="Q7" i="4"/>
  <c r="S7" i="4" s="1"/>
  <c r="Q8" i="4"/>
  <c r="S8" i="4" s="1"/>
  <c r="Q9" i="4"/>
  <c r="S9" i="4" s="1"/>
  <c r="Q10" i="4"/>
  <c r="S10" i="4" s="1"/>
  <c r="Q11" i="4"/>
  <c r="S11" i="4" s="1"/>
  <c r="Q12" i="4"/>
  <c r="S12" i="4" s="1"/>
  <c r="Q13" i="4"/>
  <c r="S13" i="4" s="1"/>
  <c r="Q14" i="4"/>
  <c r="S14" i="4" s="1"/>
  <c r="Q15" i="4"/>
  <c r="S15" i="4" s="1"/>
  <c r="Q16" i="4"/>
  <c r="S16" i="4" s="1"/>
  <c r="Q17" i="4"/>
  <c r="S17" i="4" s="1"/>
  <c r="Q18" i="4"/>
  <c r="S18" i="4" s="1"/>
  <c r="Q19" i="4"/>
  <c r="S19" i="4" s="1"/>
  <c r="Q20" i="4"/>
  <c r="S20" i="4" s="1"/>
  <c r="Q21" i="4"/>
  <c r="S21" i="4" s="1"/>
  <c r="Q22" i="4"/>
  <c r="S22" i="4" s="1"/>
  <c r="Q23" i="4"/>
  <c r="S23" i="4" s="1"/>
  <c r="Q24" i="4"/>
  <c r="S24" i="4" s="1"/>
  <c r="Q25" i="4"/>
  <c r="S25" i="4" s="1"/>
  <c r="Q26" i="4"/>
  <c r="S26" i="4" s="1"/>
  <c r="Q27" i="4"/>
  <c r="S27" i="4" s="1"/>
  <c r="Q28" i="4"/>
  <c r="S28" i="4" s="1"/>
  <c r="Q5" i="4"/>
  <c r="S5" i="4" s="1"/>
  <c r="B36" i="4"/>
  <c r="C29" i="4"/>
  <c r="D29" i="4"/>
  <c r="E29" i="4"/>
  <c r="F29" i="4"/>
  <c r="G29" i="4"/>
  <c r="H29" i="4"/>
  <c r="I29" i="4"/>
  <c r="J29" i="4"/>
  <c r="K29" i="4"/>
  <c r="L29" i="4"/>
  <c r="M29" i="4"/>
  <c r="N29" i="4"/>
  <c r="O29" i="4"/>
  <c r="P29" i="4"/>
  <c r="B29" i="4"/>
  <c r="P31" i="3"/>
  <c r="O31" i="3"/>
  <c r="N31" i="3"/>
  <c r="M31" i="3"/>
  <c r="L31" i="3"/>
  <c r="K31" i="3"/>
  <c r="J31" i="3"/>
  <c r="I31" i="3"/>
  <c r="H31" i="3"/>
  <c r="G31" i="3"/>
  <c r="F31" i="3"/>
  <c r="E31" i="3"/>
  <c r="D31" i="3"/>
  <c r="C31" i="3"/>
  <c r="B31" i="3"/>
  <c r="R30" i="3"/>
  <c r="Q30" i="3"/>
  <c r="R29" i="3"/>
  <c r="R28" i="3"/>
  <c r="R27" i="3"/>
  <c r="R26" i="3"/>
  <c r="R25" i="3"/>
  <c r="R24" i="3"/>
  <c r="R23" i="3"/>
  <c r="R22" i="3"/>
  <c r="R21" i="3"/>
  <c r="R20" i="3"/>
  <c r="R19" i="3"/>
  <c r="R18" i="3"/>
  <c r="R17" i="3"/>
  <c r="R16" i="3"/>
  <c r="R15" i="3"/>
  <c r="R14" i="3"/>
  <c r="R13" i="3"/>
  <c r="R12" i="3"/>
  <c r="R11" i="3"/>
  <c r="R10" i="3"/>
  <c r="R9" i="3"/>
  <c r="R8" i="3"/>
  <c r="R7" i="3"/>
  <c r="R6" i="3"/>
  <c r="P30" i="3"/>
  <c r="P7" i="3"/>
  <c r="P8" i="3"/>
  <c r="P9" i="3"/>
  <c r="P10" i="3"/>
  <c r="P11" i="3"/>
  <c r="P12" i="3"/>
  <c r="P13" i="3"/>
  <c r="P14" i="3"/>
  <c r="P15" i="3"/>
  <c r="P16" i="3"/>
  <c r="P17" i="3"/>
  <c r="P18" i="3"/>
  <c r="P19" i="3"/>
  <c r="P20" i="3"/>
  <c r="P21" i="3"/>
  <c r="P22" i="3"/>
  <c r="P23" i="3"/>
  <c r="P24" i="3"/>
  <c r="P25" i="3"/>
  <c r="P26" i="3"/>
  <c r="P27" i="3"/>
  <c r="P28" i="3"/>
  <c r="P29" i="3"/>
  <c r="P6" i="3"/>
  <c r="C30" i="3"/>
  <c r="D30" i="3"/>
  <c r="E30" i="3"/>
  <c r="F30" i="3"/>
  <c r="G30" i="3"/>
  <c r="H30" i="3"/>
  <c r="I30" i="3"/>
  <c r="J30" i="3"/>
  <c r="K30" i="3"/>
  <c r="L30" i="3"/>
  <c r="M30" i="3"/>
  <c r="N30" i="3"/>
  <c r="O30" i="3"/>
  <c r="B30" i="3"/>
  <c r="Q29" i="5"/>
  <c r="Q28" i="5"/>
  <c r="Q27" i="5"/>
  <c r="Q26" i="5"/>
  <c r="Q25" i="5"/>
  <c r="Q24" i="5"/>
  <c r="Q23" i="5"/>
  <c r="Q22" i="5"/>
  <c r="Q21" i="5"/>
  <c r="Q20" i="5"/>
  <c r="Q19" i="5"/>
  <c r="Q18" i="5"/>
  <c r="Q17" i="5"/>
  <c r="Q16" i="5"/>
  <c r="Q15" i="5"/>
  <c r="Q14" i="5"/>
  <c r="Q13" i="5"/>
  <c r="Q12" i="5"/>
  <c r="Q11" i="5"/>
  <c r="Q10" i="5"/>
  <c r="Q9" i="5"/>
  <c r="Q8" i="5"/>
  <c r="Q7" i="5"/>
  <c r="Q6" i="5"/>
  <c r="Q5" i="5"/>
  <c r="O9" i="5"/>
  <c r="O10" i="5"/>
  <c r="O11" i="5"/>
  <c r="O12" i="5"/>
  <c r="O13" i="5"/>
  <c r="O14" i="5"/>
  <c r="O15" i="5"/>
  <c r="O16" i="5"/>
  <c r="O17" i="5"/>
  <c r="O18" i="5"/>
  <c r="O19" i="5"/>
  <c r="O20" i="5"/>
  <c r="O21" i="5"/>
  <c r="O22" i="5"/>
  <c r="O23" i="5"/>
  <c r="O24" i="5"/>
  <c r="O25" i="5"/>
  <c r="O26" i="5"/>
  <c r="O27" i="5"/>
  <c r="O28" i="5"/>
  <c r="O8" i="5"/>
  <c r="O7" i="5"/>
  <c r="O5" i="5"/>
  <c r="O6" i="5"/>
  <c r="C29" i="5"/>
  <c r="D29" i="5"/>
  <c r="E29" i="5"/>
  <c r="F29" i="5"/>
  <c r="G29" i="5"/>
  <c r="H29" i="5"/>
  <c r="I29" i="5"/>
  <c r="J29" i="5"/>
  <c r="K29" i="5"/>
  <c r="L29" i="5"/>
  <c r="M29" i="5"/>
  <c r="N29" i="5"/>
  <c r="P29" i="5"/>
  <c r="B29" i="5"/>
  <c r="N29" i="1"/>
  <c r="N27" i="1"/>
  <c r="N25" i="1"/>
  <c r="N21" i="1"/>
  <c r="N19" i="1"/>
  <c r="N17" i="1"/>
  <c r="N15" i="1"/>
  <c r="N13" i="1"/>
  <c r="N11" i="1"/>
  <c r="N9" i="1"/>
  <c r="N7" i="1"/>
  <c r="M30" i="1"/>
  <c r="L29" i="1"/>
  <c r="L28" i="1"/>
  <c r="N28" i="1" s="1"/>
  <c r="L27" i="1"/>
  <c r="L26" i="1"/>
  <c r="N26" i="1" s="1"/>
  <c r="L25" i="1"/>
  <c r="L24" i="1"/>
  <c r="N24" i="1" s="1"/>
  <c r="L23" i="1"/>
  <c r="N23" i="1" s="1"/>
  <c r="L22" i="1"/>
  <c r="N22" i="1" s="1"/>
  <c r="L21" i="1"/>
  <c r="L20" i="1"/>
  <c r="N20" i="1" s="1"/>
  <c r="L19" i="1"/>
  <c r="L18" i="1"/>
  <c r="N18" i="1" s="1"/>
  <c r="L17" i="1"/>
  <c r="L16" i="1"/>
  <c r="N16" i="1" s="1"/>
  <c r="L15" i="1"/>
  <c r="L14" i="1"/>
  <c r="N14" i="1" s="1"/>
  <c r="L13" i="1"/>
  <c r="L12" i="1"/>
  <c r="N12" i="1" s="1"/>
  <c r="L11" i="1"/>
  <c r="L10" i="1"/>
  <c r="N10" i="1" s="1"/>
  <c r="L9" i="1"/>
  <c r="L8" i="1"/>
  <c r="N8" i="1" s="1"/>
  <c r="L7" i="1"/>
  <c r="L6" i="1"/>
  <c r="N6" i="1" s="1"/>
  <c r="C30" i="1"/>
  <c r="D30" i="1"/>
  <c r="E30" i="1"/>
  <c r="F30" i="1"/>
  <c r="G30" i="1"/>
  <c r="H30" i="1"/>
  <c r="I30" i="1"/>
  <c r="J30" i="1"/>
  <c r="K30" i="1"/>
  <c r="B30" i="1"/>
  <c r="L30" i="1" l="1"/>
  <c r="H25" i="2"/>
  <c r="P25" i="2"/>
  <c r="D25" i="2"/>
  <c r="L25" i="2"/>
  <c r="S25" i="2"/>
  <c r="Q25" i="2"/>
  <c r="O25" i="2"/>
  <c r="M25" i="2"/>
  <c r="K25" i="2"/>
  <c r="I25" i="2"/>
  <c r="G25" i="2"/>
  <c r="E25" i="2"/>
  <c r="C25" i="2"/>
  <c r="U24" i="2"/>
  <c r="F25" i="2"/>
  <c r="J25" i="2"/>
  <c r="N25" i="2"/>
  <c r="R25" i="2"/>
  <c r="Q29" i="4"/>
  <c r="O29" i="5"/>
  <c r="O30" i="5" s="1"/>
  <c r="N30" i="1" l="1"/>
  <c r="L31" i="1"/>
  <c r="I31" i="1"/>
  <c r="G31" i="1"/>
  <c r="E31" i="1"/>
  <c r="C31" i="1"/>
  <c r="F31" i="1"/>
  <c r="J31" i="1"/>
  <c r="K31" i="1"/>
  <c r="D31" i="1"/>
  <c r="H31" i="1"/>
  <c r="B31" i="1"/>
  <c r="Q30" i="4"/>
  <c r="S29" i="4"/>
  <c r="G30" i="4"/>
  <c r="O30" i="4"/>
  <c r="H30" i="4"/>
  <c r="P30" i="4"/>
  <c r="C30" i="4"/>
  <c r="K30" i="4"/>
  <c r="D30" i="4"/>
  <c r="L30" i="4"/>
  <c r="E30" i="4"/>
  <c r="I30" i="4"/>
  <c r="M30" i="4"/>
  <c r="B30" i="4"/>
  <c r="F30" i="4"/>
  <c r="J30" i="4"/>
  <c r="N30" i="4"/>
  <c r="L30" i="5"/>
  <c r="M30" i="5"/>
  <c r="D30" i="5"/>
  <c r="E30" i="5"/>
  <c r="H30" i="5"/>
  <c r="B30" i="5"/>
  <c r="I30" i="5"/>
  <c r="F30" i="5"/>
  <c r="J30" i="5"/>
  <c r="N30" i="5"/>
  <c r="C30" i="5"/>
  <c r="G30" i="5"/>
  <c r="K30" i="5"/>
</calcChain>
</file>

<file path=xl/sharedStrings.xml><?xml version="1.0" encoding="utf-8"?>
<sst xmlns="http://schemas.openxmlformats.org/spreadsheetml/2006/main" count="228" uniqueCount="87">
  <si>
    <t>TOTAL</t>
  </si>
  <si>
    <t>Total de votos</t>
  </si>
  <si>
    <t>Porcentaje</t>
  </si>
  <si>
    <t>1. EL FUERTE</t>
  </si>
  <si>
    <t>2. LOS MOCHIS</t>
  </si>
  <si>
    <t>3. LOS MOCHIS</t>
  </si>
  <si>
    <t>4. LOS MOCHIS</t>
  </si>
  <si>
    <t>5. LOS MOCHIS</t>
  </si>
  <si>
    <t>6. SINALOA</t>
  </si>
  <si>
    <t>7. GUASAVE</t>
  </si>
  <si>
    <t>8. GUASAVE</t>
  </si>
  <si>
    <t>9. GUAMUCHIL</t>
  </si>
  <si>
    <t>10. MOCORITO</t>
  </si>
  <si>
    <t>11. NAVOLATO</t>
  </si>
  <si>
    <t>12. CULIACÁN</t>
  </si>
  <si>
    <t>13. CULIACÁN</t>
  </si>
  <si>
    <t>14. CULIACÁN</t>
  </si>
  <si>
    <t>15. CULIACÁN</t>
  </si>
  <si>
    <t>16. CULIACÁN</t>
  </si>
  <si>
    <t>17. CULIACÁN</t>
  </si>
  <si>
    <t>18. CULIACÁN</t>
  </si>
  <si>
    <t>19. LA CRUZ</t>
  </si>
  <si>
    <t>20. MAZATLÁN</t>
  </si>
  <si>
    <t>21. MAZATLÁN</t>
  </si>
  <si>
    <t>22. MAZATLÁN</t>
  </si>
  <si>
    <t>23. MAZATLÁN</t>
  </si>
  <si>
    <t>24. ROSARIO</t>
  </si>
  <si>
    <t>Total de Municipios</t>
  </si>
  <si>
    <t>Candidatura Común</t>
  </si>
  <si>
    <t>Candidato Independiente </t>
  </si>
  <si>
    <t>CANDIDATOS NO REGISTRADOS</t>
  </si>
  <si>
    <t xml:space="preserve">VOTOS NULOS </t>
  </si>
  <si>
    <t>Total de distritos</t>
  </si>
  <si>
    <t>Candidato Independiente</t>
  </si>
  <si>
    <t>VOTOS NULOS</t>
  </si>
  <si>
    <t>MARTÍN ALONSO HEREDIA LIZARRAGA</t>
  </si>
  <si>
    <t>MARIANO GOMEZ AGUIRRE</t>
  </si>
  <si>
    <t>LEOBARDO ALCANTARA MARTÍNEZ</t>
  </si>
  <si>
    <t>JESUS ESTRADA FERREIRO</t>
  </si>
  <si>
    <t>GUADALUPE RAMONA ROCHA CORRALES</t>
  </si>
  <si>
    <t>QUIRINO ORDAZ COPPEL</t>
  </si>
  <si>
    <t>HECTOR MELESIO CUEN OJEDA</t>
  </si>
  <si>
    <t>FRANCISCO CUAUHTEMOC FRIAS CASTRO</t>
  </si>
  <si>
    <t>Candidatura Común</t>
  </si>
  <si>
    <t>Coalición</t>
  </si>
  <si>
    <t>DISTRITO</t>
  </si>
  <si>
    <t>CIUD. EN LISTA NOMINAL POR DISTRITO</t>
  </si>
  <si>
    <t>PORCENTAJE DE PARTICIPACION</t>
  </si>
  <si>
    <t>VOTACION TOTAL</t>
  </si>
  <si>
    <t>RESULTADOS POR CANDIDATO DE LA ELECCION DE GOBERNADOR- SINALOA 2016</t>
  </si>
  <si>
    <t>RESULTADOS POR PARTIDO POLITICO DE LA ELECCION DE GOBERNADOR- SINALOA 2016</t>
  </si>
  <si>
    <t>CIUDADANOS LISTA NOMINAL POR DISTRITO</t>
  </si>
  <si>
    <t>PORCENTAJE DE PARTICIPACION POR DISTRITO</t>
  </si>
  <si>
    <t>CIUDADANOS EN LISTA NOMINAL POR DISTRITO</t>
  </si>
  <si>
    <t>RESULTADOS DE LA ELECCION DE DIPUTADOS POR EL PRINCIPIO DE REPRESENTACION PROPORCIONAL-SINALOA 2016</t>
  </si>
  <si>
    <t>RESULTADOS DE LA ELECCION DE DIPUTADOS DE MAYORIA RELATIVA POR CANDIDATO-SINALOA 2016</t>
  </si>
  <si>
    <t>TRIUNFOS DE MR POR PARTIDO</t>
  </si>
  <si>
    <t>CHOIX</t>
  </si>
  <si>
    <t>EL FUERTE</t>
  </si>
  <si>
    <t>SINALOA</t>
  </si>
  <si>
    <t>GUASAVE</t>
  </si>
  <si>
    <t>ANGOSTURA</t>
  </si>
  <si>
    <t>SALVADOR ALVARADO</t>
  </si>
  <si>
    <t>MOCORITO</t>
  </si>
  <si>
    <t>BADIRAGUATO</t>
  </si>
  <si>
    <t>CULIACAN</t>
  </si>
  <si>
    <t>NAVOLATO</t>
  </si>
  <si>
    <t>COISALÁ</t>
  </si>
  <si>
    <t>ELOTA</t>
  </si>
  <si>
    <t>SAN IGNACIO</t>
  </si>
  <si>
    <t>CONCORDIA</t>
  </si>
  <si>
    <t>ROSARIO</t>
  </si>
  <si>
    <t>ESCUINAPA</t>
  </si>
  <si>
    <t>Candidatura         Común</t>
  </si>
  <si>
    <t>LISTA NOMINAL POR MUNICIPIO</t>
  </si>
  <si>
    <t>PORCENTAJE DE PARTICIPACION POR MUNICIPIO</t>
  </si>
  <si>
    <t>MUNICIPIO</t>
  </si>
  <si>
    <t>SALV. ALV.</t>
  </si>
  <si>
    <t>RESULTADOS POR CANDIDATOS DE LA ELECCION DE AYUNTAMIENTOS - SINALOA 2016</t>
  </si>
  <si>
    <t>RESULTADOS POR PARTIDO POLITICO DE LA ELECCION DE AYUNTAMIENTOS- SINALOA 2016</t>
  </si>
  <si>
    <t>CIUDADANOS EN LISTA NOMINAL POR MUNICIPIO</t>
  </si>
  <si>
    <t>PORCENTAJE</t>
  </si>
  <si>
    <t>TOTAL DE VOTOS</t>
  </si>
  <si>
    <t>Resultados contenidos en las actas de los cómputos distritales y municipales celebrados conforme al artículo 254 dela Ley de Instituciones y Procedimientos Electorales del Estado de Sinaloa el día miercoles 8 de junio 2016.
* Resultados de la Sesión de Cómputo Municipal, realizado el día 6 de septiembre de 2016 por el Consejo Municipal Electoral del Ahome derivado del acuerdo plenario del Tribunal Electoral del Estado de Sinaloa por el que se ordena la realización del
computo de la votación de diversas casillas que no habían sido objeto de cómputo en la sesión celebrada el 8 de junio de 2016; así como la modificación que realizó la Sala Regional Guadalajara del Poder Judicial de la Federación, al resolver el Jucio de
Revisión Constitucional identificado en el expediente SG-JRC-149/2016 y Acumulados el día 16 de noviembre de 2016.
** Contiene la recomposición del cómputo realizado por la Sala Regional Guadalajara del Tribunal Electoral del Poder judicial de la Federación al resolver el expediente SG-JDC-340/2016 y su acumulado SG-JRC-157/2016 de fecha 15 de diciembre de 2016 y
en el que se anularon los resultados de las casillas 2715 Contigua 1 y 2674 Contigua 1.</t>
  </si>
  <si>
    <t>AHOME*</t>
  </si>
  <si>
    <t>MAZATLAN**</t>
  </si>
  <si>
    <t>Resultados contenidos en las actas de los cómputos distritales y municipales celebrados conforme al artículo 254 dela Ley de Instituciones y Procedimientos Electorales del Estado de Sinaloa el día miercoles 8 de junio 2016.
* Resultados de la Sesión de Cómputo Municipal, realizado el día 6 de septiembre de 2016 por el Consejo Municipal Electoral del Ahome derivado del acuerdo plenario del Tribunal Electoral del Estado de Sinaloa por el que se ordena la
realización del computo de la votación de diversas casillas que no habían sido objeto de cómputo en la sesión celebrada el 8 de junio de 2016; así como la modificación que realizó la Sala Regional Guadalajara del Poder Judicial de la
Federación, al resolver el Jucio de Revisión Constitucional identificado en el expediente SG-JRC-149/2016 y Acumulados el día 16 de noviembre de 2016.
** Contiene la recomposición del cómputo realizado por la Sala Regional Guadalajara del Tribunal Electoral del Poder judicial de la Federación al resolver el expediente SG-JDC-340/2016 y su acumulado SG-JRC-157/2016 de fecha 15 de
diciembre de 2016 y en el que se anularon los resultados de las casillas 2715 Contigua 1 y 2674 Contigua 1.</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</si>
</sst>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Calibri"/>
      <family val="2"/>
      <scheme val="minor"/>
    </font>
    <font>
      <sz val="8"/>
      <color rgb="FF000000"/>
      <name val="Arial"/>
      <family val="2"/>
    </font>
    <font>
      <b/>
      <sz val="8"/>
      <color rgb="FF000000"/>
      <name val="Arial"/>
      <family val="2"/>
    </font>
    <font>
      <sz val="10"/>
      <color theme="1"/>
      <name val="Arial"/>
      <family val="2"/>
    </font>
    <font>
      <b/>
      <sz val="10"/>
      <color theme="1"/>
      <name val="Arial"/>
      <family val="2"/>
    </font>
    <font>
      <u/>
      <sz val="11"/>
      <color theme="10"/>
      <name val="Calibri"/>
      <family val="2"/>
      <scheme val="minor"/>
    </font>
    <font>
      <sz val="17"/>
      <color rgb="FF000000"/>
      <name val="Inherit"/>
    </font>
    <font>
      <sz val="9"/>
      <color theme="1"/>
      <name val="Calibri"/>
      <family val="2"/>
      <scheme val="minor"/>
    </font>
    <font>
      <sz val="17"/>
      <color rgb="FF000000"/>
      <name val="Arial"/>
      <family val="2"/>
    </font>
    <font>
      <sz val="10"/>
      <name val="Arial"/>
      <family val="2"/>
    </font>
    <font>
      <sz val="11"/>
      <name val="Calibri"/>
      <family val="2"/>
      <scheme val="minor"/>
    </font>
    <font>
      <b/>
      <sz val="11"/>
      <color theme="1"/>
      <name val="Calibri"/>
      <family val="2"/>
      <scheme val="minor"/>
    </font>
    <font>
      <b/>
      <sz val="10"/>
      <name val="Arial"/>
      <family val="2"/>
    </font>
    <font>
      <sz val="12"/>
      <name val="Arial"/>
      <family val="2"/>
    </font>
    <font>
      <b/>
      <sz val="12"/>
      <name val="Arial"/>
      <family val="2"/>
    </font>
    <font>
      <b/>
      <sz val="9"/>
      <color rgb="FF000000"/>
      <name val="Arial"/>
      <family val="2"/>
    </font>
    <font>
      <b/>
      <sz val="12"/>
      <color theme="1"/>
      <name val="Arial"/>
      <family val="2"/>
    </font>
    <font>
      <sz val="12"/>
      <color theme="1"/>
      <name val="Arial"/>
      <family val="2"/>
    </font>
    <font>
      <sz val="14"/>
      <name val="Inherit"/>
    </font>
    <font>
      <sz val="8"/>
      <name val="Arial"/>
      <family val="2"/>
    </font>
    <font>
      <b/>
      <sz val="14"/>
      <color rgb="FF000000"/>
      <name val="Inherit"/>
    </font>
    <font>
      <b/>
      <sz val="9"/>
      <color rgb="FF000000"/>
      <name val="Inherit"/>
    </font>
    <font>
      <b/>
      <sz val="10"/>
      <color rgb="FF000000"/>
      <name val="Arial"/>
      <family val="2"/>
    </font>
    <font>
      <sz val="12"/>
      <color rgb="FF000000"/>
      <name val="Arial"/>
      <family val="2"/>
    </font>
    <font>
      <b/>
      <sz val="12"/>
      <color rgb="FF000000"/>
      <name val="Arial"/>
      <family val="2"/>
    </font>
    <font>
      <b/>
      <sz val="7"/>
      <color rgb="FF000000"/>
      <name val="Arial"/>
      <family val="2"/>
    </font>
    <font>
      <sz val="14"/>
      <color theme="1"/>
      <name val="Arial"/>
      <family val="2"/>
    </font>
    <font>
      <b/>
      <sz val="14"/>
      <color theme="1"/>
      <name val="Arial"/>
      <family val="2"/>
    </font>
    <font>
      <sz val="12"/>
      <color theme="1"/>
      <name val="Calibri"/>
      <family val="2"/>
      <scheme val="minor"/>
    </font>
    <font>
      <b/>
      <sz val="22"/>
      <color rgb="FF000000"/>
      <name val="Inherit"/>
    </font>
    <font>
      <sz val="14"/>
      <name val="Arial"/>
      <family val="2"/>
    </font>
    <font>
      <sz val="14"/>
      <color rgb="FF000000"/>
      <name val="Arial"/>
      <family val="2"/>
    </font>
    <font>
      <b/>
      <sz val="14"/>
      <name val="Arial"/>
      <family val="2"/>
    </font>
  </fonts>
  <fills count="9">
    <fill>
      <patternFill patternType="none"/>
    </fill>
    <fill>
      <patternFill patternType="gray125"/>
    </fill>
    <fill>
      <patternFill patternType="solid">
        <fgColor rgb="FFFFFFFF"/>
        <bgColor indexed="64"/>
      </patternFill>
    </fill>
    <fill>
      <patternFill patternType="solid">
        <fgColor rgb="FFEDF1F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s>
  <borders count="87">
    <border>
      <left/>
      <right/>
      <top/>
      <bottom/>
      <diagonal/>
    </border>
    <border>
      <left style="double">
        <color rgb="FFB2AFAF"/>
      </left>
      <right style="thin">
        <color rgb="FFB2AFAF"/>
      </right>
      <top style="double">
        <color rgb="FFB2AFAF"/>
      </top>
      <bottom style="thin">
        <color rgb="FFB2AFAF"/>
      </bottom>
      <diagonal/>
    </border>
    <border>
      <left style="thin">
        <color rgb="FFB2AFAF"/>
      </left>
      <right style="thin">
        <color rgb="FFB2AFAF"/>
      </right>
      <top style="double">
        <color rgb="FFB2AFAF"/>
      </top>
      <bottom style="thin">
        <color rgb="FFB2AFAF"/>
      </bottom>
      <diagonal/>
    </border>
    <border>
      <left style="thin">
        <color rgb="FFB2AFAF"/>
      </left>
      <right style="double">
        <color rgb="FFB2AFAF"/>
      </right>
      <top style="double">
        <color rgb="FFB2AFAF"/>
      </top>
      <bottom style="thin">
        <color rgb="FFB2AFAF"/>
      </bottom>
      <diagonal/>
    </border>
    <border>
      <left style="double">
        <color rgb="FFB2AFAF"/>
      </left>
      <right style="thin">
        <color rgb="FFB2AFAF"/>
      </right>
      <top style="thin">
        <color rgb="FFB2AFAF"/>
      </top>
      <bottom style="thin">
        <color rgb="FFB2AFAF"/>
      </bottom>
      <diagonal/>
    </border>
    <border>
      <left style="thin">
        <color rgb="FFB2AFAF"/>
      </left>
      <right style="thin">
        <color rgb="FFB2AFAF"/>
      </right>
      <top style="thin">
        <color rgb="FFB2AFAF"/>
      </top>
      <bottom style="thin">
        <color rgb="FFB2AFAF"/>
      </bottom>
      <diagonal/>
    </border>
    <border>
      <left style="thin">
        <color rgb="FFB2AFAF"/>
      </left>
      <right style="double">
        <color rgb="FFB2AFAF"/>
      </right>
      <top style="thin">
        <color rgb="FFB2AFAF"/>
      </top>
      <bottom style="thin">
        <color rgb="FFB2AFAF"/>
      </bottom>
      <diagonal/>
    </border>
    <border>
      <left style="double">
        <color rgb="FFB2AFAF"/>
      </left>
      <right style="thin">
        <color rgb="FFB2AFAF"/>
      </right>
      <top style="thin">
        <color rgb="FFB2AFAF"/>
      </top>
      <bottom style="double">
        <color rgb="FFB2AFAF"/>
      </bottom>
      <diagonal/>
    </border>
    <border>
      <left style="thin">
        <color rgb="FFB2AFAF"/>
      </left>
      <right style="thin">
        <color rgb="FFB2AFAF"/>
      </right>
      <top style="thin">
        <color rgb="FFB2AFAF"/>
      </top>
      <bottom style="double">
        <color rgb="FFB2AFAF"/>
      </bottom>
      <diagonal/>
    </border>
    <border>
      <left style="thin">
        <color rgb="FFB2AFAF"/>
      </left>
      <right style="double">
        <color rgb="FFB2AFAF"/>
      </right>
      <top style="thin">
        <color rgb="FFB2AFAF"/>
      </top>
      <bottom style="double">
        <color rgb="FFB2AFAF"/>
      </bottom>
      <diagonal/>
    </border>
    <border>
      <left style="double">
        <color rgb="FFB2AFAF"/>
      </left>
      <right style="thin">
        <color rgb="FFB2AFAF"/>
      </right>
      <top style="double">
        <color rgb="FFB2AFAF"/>
      </top>
      <bottom/>
      <diagonal/>
    </border>
    <border>
      <left style="thin">
        <color rgb="FFB2AFAF"/>
      </left>
      <right style="thin">
        <color rgb="FFB2AFAF"/>
      </right>
      <top style="double">
        <color rgb="FFB2AFAF"/>
      </top>
      <bottom/>
      <diagonal/>
    </border>
    <border>
      <left style="thin">
        <color rgb="FFB2AFAF"/>
      </left>
      <right style="double">
        <color rgb="FFB2AFAF"/>
      </right>
      <top style="double">
        <color rgb="FFB2AFAF"/>
      </top>
      <bottom/>
      <diagonal/>
    </border>
    <border>
      <left style="double">
        <color rgb="FFB2AFAF"/>
      </left>
      <right style="thin">
        <color rgb="FFB2AFAF"/>
      </right>
      <top/>
      <bottom style="double">
        <color rgb="FFB2AFAF"/>
      </bottom>
      <diagonal/>
    </border>
    <border>
      <left style="thin">
        <color rgb="FFB2AFAF"/>
      </left>
      <right style="thin">
        <color rgb="FFB2AFAF"/>
      </right>
      <top/>
      <bottom style="double">
        <color rgb="FFB2AFAF"/>
      </bottom>
      <diagonal/>
    </border>
    <border>
      <left style="thin">
        <color rgb="FFB2AFAF"/>
      </left>
      <right style="double">
        <color rgb="FFB2AFAF"/>
      </right>
      <top/>
      <bottom style="double">
        <color rgb="FFB2AFAF"/>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right/>
      <top/>
      <bottom style="double">
        <color rgb="FFB2AFAF"/>
      </bottom>
      <diagonal/>
    </border>
    <border>
      <left style="double">
        <color rgb="FF727C7B"/>
      </left>
      <right style="thin">
        <color rgb="FF727C7B"/>
      </right>
      <top style="double">
        <color rgb="FF727C7B"/>
      </top>
      <bottom style="thin">
        <color rgb="FF727C7B"/>
      </bottom>
      <diagonal/>
    </border>
    <border>
      <left style="thin">
        <color rgb="FF727C7B"/>
      </left>
      <right style="thin">
        <color rgb="FF727C7B"/>
      </right>
      <top style="double">
        <color rgb="FF727C7B"/>
      </top>
      <bottom style="thin">
        <color rgb="FF727C7B"/>
      </bottom>
      <diagonal/>
    </border>
    <border>
      <left style="thin">
        <color rgb="FF727C7B"/>
      </left>
      <right style="double">
        <color rgb="FF727C7B"/>
      </right>
      <top style="double">
        <color rgb="FF727C7B"/>
      </top>
      <bottom style="thin">
        <color rgb="FF727C7B"/>
      </bottom>
      <diagonal/>
    </border>
    <border>
      <left style="double">
        <color rgb="FF727C7B"/>
      </left>
      <right style="thin">
        <color rgb="FF727C7B"/>
      </right>
      <top style="thin">
        <color rgb="FF727C7B"/>
      </top>
      <bottom style="double">
        <color rgb="FF727C7B"/>
      </bottom>
      <diagonal/>
    </border>
    <border>
      <left style="thin">
        <color rgb="FF727C7B"/>
      </left>
      <right style="thin">
        <color rgb="FF727C7B"/>
      </right>
      <top style="thin">
        <color rgb="FF727C7B"/>
      </top>
      <bottom style="double">
        <color rgb="FF727C7B"/>
      </bottom>
      <diagonal/>
    </border>
    <border>
      <left style="thin">
        <color rgb="FF727C7B"/>
      </left>
      <right style="double">
        <color rgb="FF727C7B"/>
      </right>
      <top style="thin">
        <color rgb="FF727C7B"/>
      </top>
      <bottom style="double">
        <color rgb="FF727C7B"/>
      </bottom>
      <diagonal/>
    </border>
    <border>
      <left style="double">
        <color theme="0" tint="-0.34998626667073579"/>
      </left>
      <right style="thin">
        <color theme="0" tint="-0.34998626667073579"/>
      </right>
      <top style="double">
        <color theme="0" tint="-0.34998626667073579"/>
      </top>
      <bottom style="thin">
        <color theme="0" tint="-0.34998626667073579"/>
      </bottom>
      <diagonal/>
    </border>
    <border>
      <left style="thin">
        <color theme="0" tint="-0.34998626667073579"/>
      </left>
      <right style="thin">
        <color theme="0" tint="-0.34998626667073579"/>
      </right>
      <top style="double">
        <color theme="0" tint="-0.34998626667073579"/>
      </top>
      <bottom style="thin">
        <color theme="0" tint="-0.34998626667073579"/>
      </bottom>
      <diagonal/>
    </border>
    <border>
      <left style="thin">
        <color theme="0" tint="-0.34998626667073579"/>
      </left>
      <right style="double">
        <color theme="0" tint="-0.34998626667073579"/>
      </right>
      <top style="double">
        <color theme="0" tint="-0.34998626667073579"/>
      </top>
      <bottom style="thin">
        <color theme="0" tint="-0.34998626667073579"/>
      </bottom>
      <diagonal/>
    </border>
    <border>
      <left style="double">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double">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style="double">
        <color theme="0" tint="-0.34998626667073579"/>
      </top>
      <bottom/>
      <diagonal/>
    </border>
    <border>
      <left style="double">
        <color theme="0" tint="-0.34998626667073579"/>
      </left>
      <right style="thin">
        <color theme="0" tint="-0.34998626667073579"/>
      </right>
      <top style="double">
        <color theme="0" tint="-0.34998626667073579"/>
      </top>
      <bottom/>
      <diagonal/>
    </border>
    <border>
      <left style="double">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double">
        <color theme="0" tint="-0.34998626667073579"/>
      </right>
      <top style="thin">
        <color theme="0" tint="-0.34998626667073579"/>
      </top>
      <bottom style="thin">
        <color theme="0" tint="-0.34998626667073579"/>
      </bottom>
      <diagonal/>
    </border>
    <border>
      <left style="thin">
        <color rgb="FF727C7B"/>
      </left>
      <right style="thin">
        <color rgb="FF727C7B"/>
      </right>
      <top style="double">
        <color rgb="FF727C7B"/>
      </top>
      <bottom/>
      <diagonal/>
    </border>
    <border>
      <left style="thin">
        <color rgb="FF727C7B"/>
      </left>
      <right style="double">
        <color rgb="FF727C7B"/>
      </right>
      <top style="double">
        <color rgb="FF727C7B"/>
      </top>
      <bottom/>
      <diagonal/>
    </border>
    <border>
      <left style="double">
        <color rgb="FF727C7B"/>
      </left>
      <right style="thin">
        <color rgb="FF727C7B"/>
      </right>
      <top style="double">
        <color rgb="FF727C7B"/>
      </top>
      <bottom/>
      <diagonal/>
    </border>
    <border>
      <left style="double">
        <color rgb="FF727C7B"/>
      </left>
      <right style="thin">
        <color rgb="FF727C7B"/>
      </right>
      <top/>
      <bottom style="double">
        <color rgb="FF727C7B"/>
      </bottom>
      <diagonal/>
    </border>
    <border>
      <left style="thin">
        <color rgb="FF727C7B"/>
      </left>
      <right/>
      <top style="thin">
        <color rgb="FF727C7B"/>
      </top>
      <bottom style="double">
        <color rgb="FF727C7B"/>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727C7B"/>
      </left>
      <right style="thin">
        <color theme="1"/>
      </right>
      <top style="double">
        <color rgb="FF727C7B"/>
      </top>
      <bottom style="thin">
        <color rgb="FF727C7B"/>
      </bottom>
      <diagonal/>
    </border>
    <border>
      <left style="thin">
        <color theme="1"/>
      </left>
      <right style="thin">
        <color theme="1"/>
      </right>
      <top style="double">
        <color rgb="FF727C7B"/>
      </top>
      <bottom/>
      <diagonal/>
    </border>
    <border>
      <left style="thin">
        <color theme="1"/>
      </left>
      <right style="double">
        <color rgb="FF727C7B"/>
      </right>
      <top style="double">
        <color rgb="FF727C7B"/>
      </top>
      <bottom style="thin">
        <color rgb="FF727C7B"/>
      </bottom>
      <diagonal/>
    </border>
    <border>
      <left style="thin">
        <color rgb="FF727C7B"/>
      </left>
      <right style="thin">
        <color theme="1"/>
      </right>
      <top style="thin">
        <color rgb="FF727C7B"/>
      </top>
      <bottom style="double">
        <color rgb="FF727C7B"/>
      </bottom>
      <diagonal/>
    </border>
    <border>
      <left style="thin">
        <color theme="1"/>
      </left>
      <right style="thin">
        <color theme="1"/>
      </right>
      <top/>
      <bottom style="double">
        <color rgb="FF727C7B"/>
      </bottom>
      <diagonal/>
    </border>
    <border>
      <left style="thin">
        <color theme="1"/>
      </left>
      <right style="double">
        <color rgb="FF727C7B"/>
      </right>
      <top style="thin">
        <color rgb="FF727C7B"/>
      </top>
      <bottom style="double">
        <color rgb="FF727C7B"/>
      </bottom>
      <diagonal/>
    </border>
    <border>
      <left style="double">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double">
        <color auto="1"/>
      </right>
      <top style="thin">
        <color auto="1"/>
      </top>
      <bottom/>
      <diagonal/>
    </border>
    <border>
      <left style="thin">
        <color rgb="FF727C7B"/>
      </left>
      <right/>
      <top style="double">
        <color rgb="FF727C7B"/>
      </top>
      <bottom/>
      <diagonal/>
    </border>
    <border>
      <left style="thin">
        <color auto="1"/>
      </left>
      <right/>
      <top style="double">
        <color auto="1"/>
      </top>
      <bottom style="thin">
        <color auto="1"/>
      </bottom>
      <diagonal/>
    </border>
    <border>
      <left style="double">
        <color auto="1"/>
      </left>
      <right style="thin">
        <color rgb="FF727C7B"/>
      </right>
      <top style="double">
        <color rgb="FF727C7B"/>
      </top>
      <bottom style="thin">
        <color rgb="FF727C7B"/>
      </bottom>
      <diagonal/>
    </border>
    <border>
      <left style="thin">
        <color rgb="FF727C7B"/>
      </left>
      <right style="double">
        <color auto="1"/>
      </right>
      <top style="double">
        <color rgb="FF727C7B"/>
      </top>
      <bottom style="thin">
        <color rgb="FF727C7B"/>
      </bottom>
      <diagonal/>
    </border>
    <border>
      <left style="double">
        <color auto="1"/>
      </left>
      <right style="thin">
        <color rgb="FF727C7B"/>
      </right>
      <top style="thin">
        <color rgb="FF727C7B"/>
      </top>
      <bottom style="double">
        <color rgb="FF727C7B"/>
      </bottom>
      <diagonal/>
    </border>
    <border>
      <left style="thin">
        <color rgb="FF727C7B"/>
      </left>
      <right style="double">
        <color auto="1"/>
      </right>
      <top style="thin">
        <color rgb="FF727C7B"/>
      </top>
      <bottom style="double">
        <color rgb="FF727C7B"/>
      </bottom>
      <diagonal/>
    </border>
    <border>
      <left style="thin">
        <color theme="0" tint="-0.34998626667073579"/>
      </left>
      <right/>
      <top style="double">
        <color theme="0" tint="-0.34998626667073579"/>
      </top>
      <bottom style="thin">
        <color theme="0" tint="-0.34998626667073579"/>
      </bottom>
      <diagonal/>
    </border>
    <border>
      <left style="thin">
        <color theme="0" tint="-0.34998626667073579"/>
      </left>
      <right/>
      <top style="thin">
        <color theme="0" tint="-0.34998626667073579"/>
      </top>
      <bottom style="double">
        <color theme="0" tint="-0.34998626667073579"/>
      </bottom>
      <diagonal/>
    </border>
    <border>
      <left style="double">
        <color theme="0" tint="-0.34998626667073579"/>
      </left>
      <right style="thin">
        <color theme="0" tint="-0.34998626667073579"/>
      </right>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double">
        <color theme="0" tint="-0.34998626667073579"/>
      </right>
      <top style="thin">
        <color theme="0" tint="-0.34998626667073579"/>
      </top>
      <bottom/>
      <diagonal/>
    </border>
    <border>
      <left style="double">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double">
        <color theme="0" tint="-0.34998626667073579"/>
      </right>
      <top/>
      <bottom style="thin">
        <color theme="0" tint="-0.34998626667073579"/>
      </bottom>
      <diagonal/>
    </border>
    <border>
      <left style="thin">
        <color theme="0" tint="-0.34998626667073579"/>
      </left>
      <right style="double">
        <color theme="0" tint="-0.34998626667073579"/>
      </right>
      <top style="double">
        <color theme="0" tint="-0.34998626667073579"/>
      </top>
      <bottom/>
      <diagonal/>
    </border>
    <border>
      <left style="thin">
        <color rgb="FF727C7B"/>
      </left>
      <right style="thin">
        <color rgb="FF727C7B"/>
      </right>
      <top style="thin">
        <color rgb="FF727C7B"/>
      </top>
      <bottom/>
      <diagonal/>
    </border>
    <border>
      <left style="thin">
        <color theme="0" tint="-0.34998626667073579"/>
      </left>
      <right style="double">
        <color theme="0" tint="-0.34998626667073579"/>
      </right>
      <top/>
      <bottom/>
      <diagonal/>
    </border>
    <border>
      <left style="double">
        <color theme="0" tint="-0.34998626667073579"/>
      </left>
      <right style="thin">
        <color theme="0" tint="-0.34998626667073579"/>
      </right>
      <top style="double">
        <color rgb="FFB2AFAF"/>
      </top>
      <bottom style="thin">
        <color theme="0" tint="-0.34998626667073579"/>
      </bottom>
      <diagonal/>
    </border>
    <border>
      <left style="thin">
        <color theme="0" tint="-0.34998626667073579"/>
      </left>
      <right style="thin">
        <color theme="0" tint="-0.34998626667073579"/>
      </right>
      <top style="double">
        <color rgb="FFB2AFAF"/>
      </top>
      <bottom style="thin">
        <color theme="0" tint="-0.34998626667073579"/>
      </bottom>
      <diagonal/>
    </border>
    <border>
      <left style="thin">
        <color theme="0" tint="-0.34998626667073579"/>
      </left>
      <right style="double">
        <color theme="0" tint="-0.34998626667073579"/>
      </right>
      <top style="double">
        <color rgb="FFB2AFAF"/>
      </top>
      <bottom style="thin">
        <color theme="0" tint="-0.34998626667073579"/>
      </bottom>
      <diagonal/>
    </border>
    <border>
      <left style="double">
        <color rgb="FFB2AFAF"/>
      </left>
      <right style="thin">
        <color rgb="FFB2AFAF"/>
      </right>
      <top style="double">
        <color theme="0" tint="-0.34998626667073579"/>
      </top>
      <bottom style="thin">
        <color rgb="FFB2AFAF"/>
      </bottom>
      <diagonal/>
    </border>
    <border>
      <left style="thin">
        <color rgb="FFB2AFAF"/>
      </left>
      <right style="thin">
        <color rgb="FFB2AFAF"/>
      </right>
      <top style="double">
        <color theme="0" tint="-0.34998626667073579"/>
      </top>
      <bottom style="thin">
        <color rgb="FFB2AFAF"/>
      </bottom>
      <diagonal/>
    </border>
    <border>
      <left style="thin">
        <color rgb="FFB2AFAF"/>
      </left>
      <right style="double">
        <color rgb="FFB2AFAF"/>
      </right>
      <top style="double">
        <color theme="0" tint="-0.34998626667073579"/>
      </top>
      <bottom style="thin">
        <color rgb="FFB2AFAF"/>
      </bottom>
      <diagonal/>
    </border>
    <border>
      <left style="double">
        <color rgb="FFB2AFAF"/>
      </left>
      <right style="thin">
        <color rgb="FFB2AFAF"/>
      </right>
      <top style="thin">
        <color rgb="FFB2AFAF"/>
      </top>
      <bottom style="double">
        <color auto="1"/>
      </bottom>
      <diagonal/>
    </border>
    <border>
      <left style="thin">
        <color rgb="FFB2AFAF"/>
      </left>
      <right style="thin">
        <color rgb="FFB2AFAF"/>
      </right>
      <top style="thin">
        <color rgb="FFB2AFAF"/>
      </top>
      <bottom style="double">
        <color auto="1"/>
      </bottom>
      <diagonal/>
    </border>
    <border>
      <left style="thin">
        <color rgb="FFB2AFAF"/>
      </left>
      <right style="double">
        <color rgb="FFB2AFAF"/>
      </right>
      <top style="thin">
        <color rgb="FFB2AFAF"/>
      </top>
      <bottom style="double">
        <color auto="1"/>
      </bottom>
      <diagonal/>
    </border>
    <border>
      <left/>
      <right/>
      <top style="double">
        <color auto="1"/>
      </top>
      <bottom/>
      <diagonal/>
    </border>
  </borders>
  <cellStyleXfs count="2">
    <xf numFmtId="0" fontId="0" fillId="0" borderId="0"/>
    <xf numFmtId="0" fontId="5" fillId="0" borderId="0" applyNumberFormat="0" applyFill="0" applyBorder="0" applyAlignment="0" applyProtection="0"/>
  </cellStyleXfs>
  <cellXfs count="248">
    <xf numFmtId="0" fontId="0" fillId="0" borderId="0" xfId="0"/>
    <xf numFmtId="0" fontId="6" fillId="0" borderId="0" xfId="0" applyFont="1" applyAlignment="1">
      <alignment horizontal="left" vertical="center" wrapText="1"/>
    </xf>
    <xf numFmtId="0" fontId="4" fillId="2" borderId="4" xfId="0" applyFont="1" applyFill="1" applyBorder="1" applyAlignment="1">
      <alignment horizontal="left" vertical="top" wrapText="1"/>
    </xf>
    <xf numFmtId="0" fontId="3" fillId="2" borderId="5" xfId="0" applyFont="1" applyFill="1" applyBorder="1" applyAlignment="1">
      <alignment horizontal="center" vertical="top" wrapText="1"/>
    </xf>
    <xf numFmtId="0" fontId="3" fillId="2" borderId="6" xfId="0" applyFont="1" applyFill="1" applyBorder="1" applyAlignment="1">
      <alignment horizontal="center" vertical="top" wrapText="1"/>
    </xf>
    <xf numFmtId="0" fontId="4" fillId="3" borderId="7" xfId="0" applyFont="1" applyFill="1" applyBorder="1" applyAlignment="1">
      <alignment horizontal="left" vertical="top" wrapText="1"/>
    </xf>
    <xf numFmtId="0" fontId="2" fillId="2" borderId="14" xfId="0" applyFont="1" applyFill="1" applyBorder="1" applyAlignment="1">
      <alignment horizontal="center" vertical="center" wrapText="1"/>
    </xf>
    <xf numFmtId="0" fontId="0" fillId="0" borderId="0" xfId="0" applyBorder="1"/>
    <xf numFmtId="0" fontId="0" fillId="0" borderId="25" xfId="0" applyBorder="1"/>
    <xf numFmtId="0" fontId="0" fillId="0" borderId="33" xfId="0" applyBorder="1"/>
    <xf numFmtId="0" fontId="4" fillId="2" borderId="40" xfId="0" applyFont="1" applyFill="1" applyBorder="1" applyAlignment="1">
      <alignment horizontal="left" vertical="top" wrapText="1"/>
    </xf>
    <xf numFmtId="0" fontId="3" fillId="2" borderId="41" xfId="0" applyFont="1" applyFill="1" applyBorder="1" applyAlignment="1">
      <alignment horizontal="center" vertical="top" wrapText="1"/>
    </xf>
    <xf numFmtId="0" fontId="4" fillId="3" borderId="35" xfId="0" applyFont="1" applyFill="1" applyBorder="1" applyAlignment="1">
      <alignment horizontal="left" vertical="top" wrapText="1"/>
    </xf>
    <xf numFmtId="0" fontId="0" fillId="0" borderId="27" xfId="0" applyBorder="1"/>
    <xf numFmtId="0" fontId="1" fillId="2" borderId="30"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0" fillId="0" borderId="0" xfId="0" applyFont="1"/>
    <xf numFmtId="3" fontId="9" fillId="0" borderId="41" xfId="0" applyNumberFormat="1" applyFont="1" applyFill="1" applyBorder="1" applyAlignment="1">
      <alignment horizontal="center" vertical="top" wrapText="1"/>
    </xf>
    <xf numFmtId="0" fontId="9" fillId="0" borderId="41" xfId="0" applyFont="1" applyFill="1" applyBorder="1" applyAlignment="1">
      <alignment horizontal="center" vertical="top" wrapText="1"/>
    </xf>
    <xf numFmtId="3" fontId="9" fillId="4" borderId="41" xfId="0" applyNumberFormat="1" applyFont="1" applyFill="1" applyBorder="1" applyAlignment="1">
      <alignment horizontal="center" vertical="top" wrapText="1"/>
    </xf>
    <xf numFmtId="0" fontId="9" fillId="4" borderId="41" xfId="0" applyFont="1" applyFill="1" applyBorder="1" applyAlignment="1">
      <alignment horizontal="center" vertical="top" wrapText="1"/>
    </xf>
    <xf numFmtId="0" fontId="3" fillId="3" borderId="0" xfId="0" applyFont="1" applyFill="1" applyBorder="1" applyAlignment="1">
      <alignment horizontal="center" vertical="top" wrapText="1"/>
    </xf>
    <xf numFmtId="3" fontId="0" fillId="0" borderId="0" xfId="0" applyNumberFormat="1"/>
    <xf numFmtId="0" fontId="0" fillId="0" borderId="0" xfId="0" applyFill="1"/>
    <xf numFmtId="0" fontId="0" fillId="0" borderId="38" xfId="0" applyBorder="1" applyAlignment="1">
      <alignment horizontal="center"/>
    </xf>
    <xf numFmtId="0" fontId="1" fillId="2" borderId="11" xfId="0" applyFont="1" applyFill="1" applyBorder="1" applyAlignment="1">
      <alignment horizontal="center" vertical="center" wrapText="1"/>
    </xf>
    <xf numFmtId="0" fontId="0" fillId="0" borderId="0" xfId="0"/>
    <xf numFmtId="0" fontId="11" fillId="0" borderId="0" xfId="0" applyFont="1"/>
    <xf numFmtId="0" fontId="11" fillId="0" borderId="45" xfId="0" applyFont="1" applyBorder="1" applyAlignment="1">
      <alignment horizontal="center" vertical="center"/>
    </xf>
    <xf numFmtId="3" fontId="13" fillId="2" borderId="20" xfId="0" applyNumberFormat="1" applyFont="1" applyFill="1" applyBorder="1" applyAlignment="1">
      <alignment horizontal="center" vertical="center" wrapText="1"/>
    </xf>
    <xf numFmtId="0" fontId="13" fillId="2" borderId="20" xfId="0" applyFont="1" applyFill="1" applyBorder="1" applyAlignment="1">
      <alignment horizontal="center" vertical="center" wrapText="1"/>
    </xf>
    <xf numFmtId="3" fontId="13" fillId="2" borderId="48" xfId="0" applyNumberFormat="1" applyFont="1" applyFill="1" applyBorder="1" applyAlignment="1">
      <alignment horizontal="center" vertical="center" wrapText="1"/>
    </xf>
    <xf numFmtId="10" fontId="13" fillId="2" borderId="21" xfId="0" applyNumberFormat="1" applyFont="1" applyFill="1" applyBorder="1" applyAlignment="1">
      <alignment horizontal="center" vertical="center" wrapText="1"/>
    </xf>
    <xf numFmtId="3" fontId="13" fillId="3" borderId="20" xfId="0" applyNumberFormat="1" applyFont="1" applyFill="1" applyBorder="1" applyAlignment="1">
      <alignment horizontal="center" vertical="center" wrapText="1"/>
    </xf>
    <xf numFmtId="0" fontId="13" fillId="3" borderId="20" xfId="0" applyFont="1" applyFill="1" applyBorder="1" applyAlignment="1">
      <alignment horizontal="center" vertical="center" wrapText="1"/>
    </xf>
    <xf numFmtId="3" fontId="13" fillId="3" borderId="48" xfId="0" applyNumberFormat="1" applyFont="1" applyFill="1" applyBorder="1" applyAlignment="1">
      <alignment horizontal="center" vertical="center" wrapText="1"/>
    </xf>
    <xf numFmtId="10" fontId="13" fillId="3" borderId="21" xfId="0" applyNumberFormat="1" applyFont="1" applyFill="1" applyBorder="1" applyAlignment="1">
      <alignment horizontal="center" vertical="center" wrapText="1"/>
    </xf>
    <xf numFmtId="3" fontId="13" fillId="0" borderId="20" xfId="0" applyNumberFormat="1" applyFont="1" applyFill="1" applyBorder="1" applyAlignment="1">
      <alignment horizontal="center" vertical="center" wrapText="1"/>
    </xf>
    <xf numFmtId="0" fontId="13" fillId="0" borderId="20" xfId="0" applyFont="1" applyFill="1" applyBorder="1" applyAlignment="1">
      <alignment horizontal="center" vertical="center" wrapText="1"/>
    </xf>
    <xf numFmtId="3" fontId="13" fillId="0" borderId="48" xfId="0" applyNumberFormat="1" applyFont="1" applyFill="1" applyBorder="1" applyAlignment="1">
      <alignment horizontal="center" vertical="center" wrapText="1"/>
    </xf>
    <xf numFmtId="10" fontId="13" fillId="0" borderId="21" xfId="0" applyNumberFormat="1" applyFont="1" applyFill="1" applyBorder="1" applyAlignment="1">
      <alignment horizontal="center" vertical="center" wrapText="1"/>
    </xf>
    <xf numFmtId="3" fontId="13" fillId="3" borderId="49" xfId="0" applyNumberFormat="1" applyFont="1" applyFill="1" applyBorder="1" applyAlignment="1">
      <alignment horizontal="center" vertical="center" wrapText="1"/>
    </xf>
    <xf numFmtId="10" fontId="13" fillId="3" borderId="58" xfId="0" applyNumberFormat="1" applyFont="1" applyFill="1" applyBorder="1" applyAlignment="1">
      <alignment horizontal="center" vertical="center" wrapText="1"/>
    </xf>
    <xf numFmtId="3" fontId="13" fillId="2" borderId="27" xfId="0" applyNumberFormat="1" applyFont="1" applyFill="1" applyBorder="1" applyAlignment="1">
      <alignment horizontal="center" vertical="center" wrapText="1"/>
    </xf>
    <xf numFmtId="10" fontId="13" fillId="3" borderId="30" xfId="0" applyNumberFormat="1" applyFont="1" applyFill="1" applyBorder="1" applyAlignment="1">
      <alignment horizontal="center" vertical="center" wrapText="1"/>
    </xf>
    <xf numFmtId="10" fontId="13" fillId="3" borderId="47" xfId="0" applyNumberFormat="1" applyFont="1" applyFill="1" applyBorder="1" applyAlignment="1">
      <alignment horizontal="center" vertical="center" wrapText="1"/>
    </xf>
    <xf numFmtId="0" fontId="13" fillId="2" borderId="19" xfId="1" applyFont="1" applyFill="1" applyBorder="1" applyAlignment="1">
      <alignment horizontal="left" vertical="center" wrapText="1"/>
    </xf>
    <xf numFmtId="0" fontId="13" fillId="3" borderId="19" xfId="1" applyFont="1" applyFill="1" applyBorder="1" applyAlignment="1">
      <alignment horizontal="left" vertical="center" wrapText="1"/>
    </xf>
    <xf numFmtId="0" fontId="15" fillId="2" borderId="43" xfId="0" applyFont="1" applyFill="1" applyBorder="1" applyAlignment="1">
      <alignment horizontal="center" vertical="center" wrapText="1"/>
    </xf>
    <xf numFmtId="0" fontId="15" fillId="2" borderId="59" xfId="0" applyFont="1" applyFill="1" applyBorder="1" applyAlignment="1">
      <alignment horizontal="center" vertical="center" wrapText="1"/>
    </xf>
    <xf numFmtId="0" fontId="15" fillId="2" borderId="44" xfId="0" applyFont="1" applyFill="1" applyBorder="1" applyAlignment="1">
      <alignment horizontal="center" vertical="center" wrapText="1"/>
    </xf>
    <xf numFmtId="3" fontId="3" fillId="2" borderId="0" xfId="0" applyNumberFormat="1" applyFont="1" applyFill="1" applyBorder="1" applyAlignment="1">
      <alignment horizontal="center" vertical="top" wrapText="1"/>
    </xf>
    <xf numFmtId="0" fontId="3" fillId="2" borderId="0" xfId="0" applyFont="1" applyFill="1" applyBorder="1" applyAlignment="1">
      <alignment horizontal="center" vertical="top" wrapText="1"/>
    </xf>
    <xf numFmtId="3" fontId="3" fillId="3" borderId="0" xfId="0" applyNumberFormat="1" applyFont="1" applyFill="1" applyBorder="1" applyAlignment="1">
      <alignment horizontal="center" vertical="top" wrapText="1"/>
    </xf>
    <xf numFmtId="0" fontId="3" fillId="0" borderId="0" xfId="0" applyFont="1" applyFill="1" applyBorder="1" applyAlignment="1">
      <alignment horizontal="center" vertical="top" wrapText="1"/>
    </xf>
    <xf numFmtId="0" fontId="0" fillId="0" borderId="43" xfId="0" applyBorder="1"/>
    <xf numFmtId="0" fontId="13" fillId="2" borderId="16" xfId="1" applyFont="1" applyFill="1" applyBorder="1" applyAlignment="1">
      <alignment horizontal="left" vertical="center" wrapText="1"/>
    </xf>
    <xf numFmtId="3" fontId="13" fillId="2" borderId="17" xfId="0" applyNumberFormat="1" applyFont="1" applyFill="1" applyBorder="1" applyAlignment="1">
      <alignment horizontal="center" vertical="center" wrapText="1"/>
    </xf>
    <xf numFmtId="0" fontId="13" fillId="2" borderId="17" xfId="0" applyFont="1" applyFill="1" applyBorder="1" applyAlignment="1">
      <alignment horizontal="center" vertical="center" wrapText="1"/>
    </xf>
    <xf numFmtId="3" fontId="13" fillId="2" borderId="60" xfId="0" applyNumberFormat="1" applyFont="1" applyFill="1" applyBorder="1" applyAlignment="1">
      <alignment horizontal="center" vertical="center" wrapText="1"/>
    </xf>
    <xf numFmtId="10" fontId="13" fillId="2" borderId="18" xfId="0" applyNumberFormat="1" applyFont="1" applyFill="1" applyBorder="1" applyAlignment="1">
      <alignment horizontal="center" vertical="center" wrapText="1"/>
    </xf>
    <xf numFmtId="0" fontId="14" fillId="2" borderId="61" xfId="0" applyFont="1" applyFill="1" applyBorder="1" applyAlignment="1">
      <alignment horizontal="left" vertical="center" wrapText="1"/>
    </xf>
    <xf numFmtId="10" fontId="13" fillId="2" borderId="62" xfId="0" applyNumberFormat="1" applyFont="1" applyFill="1" applyBorder="1" applyAlignment="1">
      <alignment horizontal="center" vertical="center" wrapText="1"/>
    </xf>
    <xf numFmtId="0" fontId="14" fillId="3" borderId="63" xfId="0" applyFont="1" applyFill="1" applyBorder="1" applyAlignment="1">
      <alignment horizontal="left" vertical="center" wrapText="1"/>
    </xf>
    <xf numFmtId="10" fontId="13" fillId="3" borderId="64" xfId="0" applyNumberFormat="1" applyFont="1" applyFill="1" applyBorder="1" applyAlignment="1">
      <alignment horizontal="center" vertical="center" wrapText="1"/>
    </xf>
    <xf numFmtId="10" fontId="3" fillId="3" borderId="36" xfId="0" applyNumberFormat="1" applyFont="1" applyFill="1" applyBorder="1" applyAlignment="1">
      <alignment horizontal="center" vertical="top" wrapText="1"/>
    </xf>
    <xf numFmtId="10" fontId="3" fillId="3" borderId="37" xfId="0" applyNumberFormat="1" applyFont="1" applyFill="1" applyBorder="1" applyAlignment="1">
      <alignment horizontal="center" vertical="top" wrapText="1"/>
    </xf>
    <xf numFmtId="3" fontId="13" fillId="0" borderId="41" xfId="0" applyNumberFormat="1" applyFont="1" applyFill="1" applyBorder="1" applyAlignment="1">
      <alignment horizontal="center" vertical="center" wrapText="1"/>
    </xf>
    <xf numFmtId="0" fontId="13" fillId="0" borderId="41" xfId="0" applyFont="1" applyFill="1" applyBorder="1" applyAlignment="1">
      <alignment horizontal="center" vertical="center" wrapText="1"/>
    </xf>
    <xf numFmtId="0" fontId="13" fillId="0" borderId="36" xfId="0" applyFont="1" applyFill="1" applyBorder="1" applyAlignment="1">
      <alignment horizontal="center" vertical="center" wrapText="1"/>
    </xf>
    <xf numFmtId="3" fontId="13" fillId="0" borderId="36" xfId="0" applyNumberFormat="1" applyFont="1" applyFill="1" applyBorder="1" applyAlignment="1">
      <alignment horizontal="center" vertical="center" wrapText="1"/>
    </xf>
    <xf numFmtId="10" fontId="17" fillId="0" borderId="36" xfId="0" applyNumberFormat="1" applyFont="1" applyFill="1" applyBorder="1" applyAlignment="1">
      <alignment horizontal="center" vertical="center" wrapText="1"/>
    </xf>
    <xf numFmtId="0" fontId="9" fillId="4" borderId="0" xfId="0" applyFont="1" applyFill="1" applyBorder="1" applyAlignment="1">
      <alignment horizontal="center" vertical="top" wrapText="1"/>
    </xf>
    <xf numFmtId="0" fontId="9" fillId="0" borderId="0" xfId="0" applyFont="1" applyFill="1" applyBorder="1" applyAlignment="1">
      <alignment horizontal="center" vertical="top" wrapText="1"/>
    </xf>
    <xf numFmtId="0" fontId="10" fillId="0" borderId="33" xfId="0" applyFont="1" applyBorder="1"/>
    <xf numFmtId="10" fontId="13" fillId="0" borderId="42" xfId="0" applyNumberFormat="1" applyFont="1" applyFill="1" applyBorder="1" applyAlignment="1">
      <alignment horizontal="center" vertical="center" wrapText="1"/>
    </xf>
    <xf numFmtId="0" fontId="14" fillId="0" borderId="35" xfId="0" applyFont="1" applyFill="1" applyBorder="1" applyAlignment="1">
      <alignment horizontal="left" vertical="center" wrapText="1"/>
    </xf>
    <xf numFmtId="10" fontId="13" fillId="0" borderId="36" xfId="0" applyNumberFormat="1" applyFont="1" applyFill="1" applyBorder="1" applyAlignment="1">
      <alignment horizontal="center" vertical="center" wrapText="1"/>
    </xf>
    <xf numFmtId="10" fontId="13" fillId="0" borderId="66" xfId="0" applyNumberFormat="1" applyFont="1" applyFill="1" applyBorder="1" applyAlignment="1">
      <alignment horizontal="center" vertical="center" wrapText="1"/>
    </xf>
    <xf numFmtId="10" fontId="13" fillId="0" borderId="37" xfId="0" applyNumberFormat="1" applyFont="1" applyFill="1" applyBorder="1" applyAlignment="1">
      <alignment horizontal="center" vertical="center" wrapText="1"/>
    </xf>
    <xf numFmtId="0" fontId="13" fillId="0" borderId="40" xfId="1" applyFont="1" applyFill="1" applyBorder="1" applyAlignment="1">
      <alignment horizontal="left" vertical="center" wrapText="1"/>
    </xf>
    <xf numFmtId="0" fontId="13" fillId="0" borderId="35" xfId="1" applyFont="1" applyFill="1" applyBorder="1" applyAlignment="1">
      <alignment horizontal="left" vertical="center" wrapText="1"/>
    </xf>
    <xf numFmtId="0" fontId="19" fillId="2" borderId="69" xfId="0" applyFont="1" applyFill="1" applyBorder="1" applyAlignment="1">
      <alignment horizontal="center" vertical="center" wrapText="1"/>
    </xf>
    <xf numFmtId="0" fontId="14" fillId="0" borderId="71" xfId="0" applyFont="1" applyFill="1" applyBorder="1" applyAlignment="1">
      <alignment horizontal="left" vertical="center" wrapText="1"/>
    </xf>
    <xf numFmtId="0" fontId="13" fillId="0" borderId="32" xfId="1" applyFont="1" applyFill="1" applyBorder="1" applyAlignment="1">
      <alignment horizontal="left" vertical="center" wrapText="1"/>
    </xf>
    <xf numFmtId="3" fontId="13" fillId="0" borderId="33" xfId="0" applyNumberFormat="1" applyFont="1" applyFill="1" applyBorder="1" applyAlignment="1">
      <alignment horizontal="center" vertical="center" wrapText="1"/>
    </xf>
    <xf numFmtId="0" fontId="13" fillId="0" borderId="33" xfId="0" applyFont="1" applyFill="1" applyBorder="1" applyAlignment="1">
      <alignment horizontal="center" vertical="center" wrapText="1"/>
    </xf>
    <xf numFmtId="10" fontId="13" fillId="0" borderId="34" xfId="0" applyNumberFormat="1" applyFont="1" applyFill="1" applyBorder="1" applyAlignment="1">
      <alignment horizontal="center" vertical="center" wrapText="1"/>
    </xf>
    <xf numFmtId="3" fontId="9" fillId="0" borderId="0" xfId="0" applyNumberFormat="1" applyFont="1" applyFill="1" applyBorder="1" applyAlignment="1">
      <alignment horizontal="center" vertical="top" wrapText="1"/>
    </xf>
    <xf numFmtId="0" fontId="1" fillId="2" borderId="75" xfId="0" applyFont="1" applyFill="1" applyBorder="1" applyAlignment="1">
      <alignment horizontal="center" vertical="center" wrapText="1"/>
    </xf>
    <xf numFmtId="0" fontId="1" fillId="2" borderId="69" xfId="0" applyFont="1" applyFill="1" applyBorder="1" applyAlignment="1">
      <alignment horizontal="center" vertical="center" wrapText="1"/>
    </xf>
    <xf numFmtId="9" fontId="17" fillId="0" borderId="66" xfId="0" applyNumberFormat="1" applyFont="1" applyFill="1" applyBorder="1" applyAlignment="1">
      <alignment horizontal="center" vertical="center" wrapText="1"/>
    </xf>
    <xf numFmtId="0" fontId="17" fillId="0" borderId="37" xfId="0" applyFont="1" applyFill="1" applyBorder="1" applyAlignment="1">
      <alignment horizontal="center" vertical="center" wrapText="1"/>
    </xf>
    <xf numFmtId="0" fontId="0" fillId="0" borderId="0" xfId="0" applyFill="1" applyBorder="1"/>
    <xf numFmtId="3" fontId="0" fillId="0" borderId="0" xfId="0" applyNumberFormat="1" applyFill="1" applyBorder="1"/>
    <xf numFmtId="3" fontId="0" fillId="0" borderId="0" xfId="0" applyNumberFormat="1" applyBorder="1"/>
    <xf numFmtId="0" fontId="14" fillId="0" borderId="32" xfId="0" applyFont="1" applyFill="1" applyBorder="1" applyAlignment="1">
      <alignment horizontal="left" vertical="center" wrapText="1"/>
    </xf>
    <xf numFmtId="3" fontId="16" fillId="2" borderId="33" xfId="0" applyNumberFormat="1" applyFont="1" applyFill="1" applyBorder="1" applyAlignment="1">
      <alignment horizontal="center" vertical="center" wrapText="1"/>
    </xf>
    <xf numFmtId="3" fontId="14" fillId="0" borderId="65" xfId="0" applyNumberFormat="1" applyFont="1" applyFill="1" applyBorder="1" applyAlignment="1">
      <alignment horizontal="center" vertical="center" wrapText="1"/>
    </xf>
    <xf numFmtId="10" fontId="16" fillId="2" borderId="34" xfId="0" applyNumberFormat="1" applyFont="1" applyFill="1" applyBorder="1" applyAlignment="1">
      <alignment horizontal="center" vertical="center" wrapText="1"/>
    </xf>
    <xf numFmtId="0" fontId="0" fillId="0" borderId="33" xfId="0" applyBorder="1" applyAlignment="1">
      <alignment horizontal="center"/>
    </xf>
    <xf numFmtId="0" fontId="1" fillId="2" borderId="41" xfId="0" applyFont="1" applyFill="1" applyBorder="1" applyAlignment="1">
      <alignment horizontal="center" vertical="center" wrapText="1"/>
    </xf>
    <xf numFmtId="0" fontId="3" fillId="2" borderId="42" xfId="0" applyFont="1" applyFill="1" applyBorder="1" applyAlignment="1">
      <alignment horizontal="center" vertical="center" wrapText="1"/>
    </xf>
    <xf numFmtId="10" fontId="3" fillId="3" borderId="8" xfId="0" applyNumberFormat="1" applyFont="1" applyFill="1" applyBorder="1" applyAlignment="1">
      <alignment horizontal="center" vertical="top" wrapText="1"/>
    </xf>
    <xf numFmtId="0" fontId="13" fillId="0" borderId="77" xfId="1" applyFont="1" applyFill="1" applyBorder="1" applyAlignment="1">
      <alignment horizontal="left" vertical="center" wrapText="1"/>
    </xf>
    <xf numFmtId="3" fontId="23" fillId="0" borderId="48" xfId="0" applyNumberFormat="1" applyFont="1" applyBorder="1" applyAlignment="1">
      <alignment vertical="center"/>
    </xf>
    <xf numFmtId="0" fontId="3" fillId="0" borderId="0" xfId="0" applyFont="1" applyFill="1" applyBorder="1" applyAlignment="1">
      <alignment horizontal="center" vertical="center" wrapText="1"/>
    </xf>
    <xf numFmtId="10" fontId="3" fillId="0" borderId="0" xfId="0" applyNumberFormat="1" applyFont="1" applyFill="1" applyBorder="1" applyAlignment="1">
      <alignment horizontal="center" vertical="top" wrapText="1"/>
    </xf>
    <xf numFmtId="0" fontId="1"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10" fontId="3" fillId="3" borderId="9" xfId="0" applyNumberFormat="1" applyFont="1" applyFill="1" applyBorder="1" applyAlignment="1">
      <alignment horizontal="center" vertical="top" wrapText="1"/>
    </xf>
    <xf numFmtId="0" fontId="25" fillId="2" borderId="14" xfId="0" applyFont="1" applyFill="1" applyBorder="1" applyAlignment="1">
      <alignment horizontal="center" vertical="center" wrapText="1"/>
    </xf>
    <xf numFmtId="0" fontId="13" fillId="0" borderId="78" xfId="0" applyFont="1" applyFill="1" applyBorder="1" applyAlignment="1">
      <alignment horizontal="center" vertical="center" wrapText="1"/>
    </xf>
    <xf numFmtId="3" fontId="13" fillId="0" borderId="78" xfId="0" applyNumberFormat="1" applyFont="1" applyFill="1" applyBorder="1" applyAlignment="1">
      <alignment horizontal="center" vertical="center" wrapText="1"/>
    </xf>
    <xf numFmtId="10" fontId="13" fillId="0" borderId="79" xfId="0" applyNumberFormat="1" applyFont="1" applyFill="1" applyBorder="1" applyAlignment="1">
      <alignment horizontal="center" vertical="center" wrapText="1"/>
    </xf>
    <xf numFmtId="0" fontId="0" fillId="0" borderId="0" xfId="0" applyAlignment="1">
      <alignment vertical="center"/>
    </xf>
    <xf numFmtId="0" fontId="14" fillId="0" borderId="80" xfId="0" applyFont="1" applyFill="1" applyBorder="1" applyAlignment="1">
      <alignment horizontal="left" vertical="center" wrapText="1"/>
    </xf>
    <xf numFmtId="3" fontId="16" fillId="2" borderId="81" xfId="0" applyNumberFormat="1" applyFont="1" applyFill="1" applyBorder="1" applyAlignment="1">
      <alignment horizontal="center" vertical="center" wrapText="1"/>
    </xf>
    <xf numFmtId="10" fontId="16" fillId="2" borderId="82" xfId="0" applyNumberFormat="1" applyFont="1" applyFill="1" applyBorder="1" applyAlignment="1">
      <alignment horizontal="center" vertical="center" wrapText="1"/>
    </xf>
    <xf numFmtId="0" fontId="11" fillId="0" borderId="0" xfId="0" applyFont="1" applyAlignment="1">
      <alignment vertical="center"/>
    </xf>
    <xf numFmtId="0" fontId="14" fillId="0" borderId="7" xfId="0" applyFont="1" applyFill="1" applyBorder="1" applyAlignment="1">
      <alignment horizontal="left" vertical="center" wrapText="1"/>
    </xf>
    <xf numFmtId="10" fontId="17" fillId="0" borderId="8" xfId="0" applyNumberFormat="1" applyFont="1" applyFill="1" applyBorder="1" applyAlignment="1">
      <alignment horizontal="center" vertical="center" wrapText="1"/>
    </xf>
    <xf numFmtId="9" fontId="17" fillId="0" borderId="8" xfId="0" applyNumberFormat="1" applyFont="1" applyFill="1" applyBorder="1" applyAlignment="1">
      <alignment horizontal="center" vertical="center" wrapText="1"/>
    </xf>
    <xf numFmtId="9" fontId="17" fillId="0" borderId="9" xfId="0" applyNumberFormat="1" applyFont="1" applyFill="1" applyBorder="1" applyAlignment="1">
      <alignment horizontal="center" vertical="center" wrapText="1"/>
    </xf>
    <xf numFmtId="3" fontId="17" fillId="0" borderId="20" xfId="0" applyNumberFormat="1" applyFont="1" applyFill="1" applyBorder="1" applyAlignment="1">
      <alignment horizontal="center" vertical="center" wrapText="1"/>
    </xf>
    <xf numFmtId="3" fontId="17" fillId="0" borderId="48" xfId="0" applyNumberFormat="1" applyFont="1" applyFill="1" applyBorder="1" applyAlignment="1">
      <alignment horizontal="center" vertical="center" wrapText="1"/>
    </xf>
    <xf numFmtId="10" fontId="17" fillId="0" borderId="21" xfId="0" applyNumberFormat="1" applyFont="1" applyFill="1" applyBorder="1" applyAlignment="1">
      <alignment horizontal="center" vertical="center" wrapText="1"/>
    </xf>
    <xf numFmtId="0" fontId="25" fillId="2" borderId="5" xfId="0" applyFont="1" applyFill="1" applyBorder="1" applyAlignment="1">
      <alignment horizontal="center" vertical="center" wrapText="1"/>
    </xf>
    <xf numFmtId="3" fontId="13" fillId="5" borderId="41" xfId="0" applyNumberFormat="1" applyFont="1" applyFill="1" applyBorder="1" applyAlignment="1">
      <alignment horizontal="center" vertical="center" wrapText="1"/>
    </xf>
    <xf numFmtId="3" fontId="13" fillId="5" borderId="36" xfId="0" applyNumberFormat="1" applyFont="1" applyFill="1" applyBorder="1" applyAlignment="1">
      <alignment horizontal="center" vertical="center" wrapText="1"/>
    </xf>
    <xf numFmtId="3" fontId="14" fillId="5" borderId="33" xfId="0" applyNumberFormat="1" applyFont="1" applyFill="1" applyBorder="1" applyAlignment="1">
      <alignment horizontal="center" vertical="center" wrapText="1"/>
    </xf>
    <xf numFmtId="3" fontId="14" fillId="5" borderId="41" xfId="0" applyNumberFormat="1" applyFont="1" applyFill="1" applyBorder="1" applyAlignment="1">
      <alignment horizontal="center" vertical="center" wrapText="1"/>
    </xf>
    <xf numFmtId="3" fontId="14" fillId="5" borderId="36" xfId="0" applyNumberFormat="1" applyFont="1" applyFill="1" applyBorder="1" applyAlignment="1">
      <alignment horizontal="center" vertical="center" wrapText="1"/>
    </xf>
    <xf numFmtId="3" fontId="14" fillId="0" borderId="72" xfId="0" applyNumberFormat="1" applyFont="1" applyFill="1" applyBorder="1" applyAlignment="1">
      <alignment horizontal="center" vertical="center" wrapText="1"/>
    </xf>
    <xf numFmtId="10" fontId="14" fillId="0" borderId="73" xfId="0" applyNumberFormat="1" applyFont="1" applyFill="1" applyBorder="1" applyAlignment="1">
      <alignment horizontal="center" vertical="center" wrapText="1"/>
    </xf>
    <xf numFmtId="3" fontId="13" fillId="5" borderId="78" xfId="0" applyNumberFormat="1" applyFont="1" applyFill="1" applyBorder="1" applyAlignment="1">
      <alignment horizontal="center" vertical="center" wrapText="1"/>
    </xf>
    <xf numFmtId="3" fontId="17" fillId="0" borderId="57" xfId="0" applyNumberFormat="1" applyFont="1" applyFill="1" applyBorder="1" applyAlignment="1">
      <alignment horizontal="center" vertical="center" wrapText="1"/>
    </xf>
    <xf numFmtId="3" fontId="17" fillId="0" borderId="49" xfId="0" applyNumberFormat="1" applyFont="1" applyFill="1" applyBorder="1" applyAlignment="1">
      <alignment horizontal="center" vertical="center" wrapText="1"/>
    </xf>
    <xf numFmtId="10" fontId="17" fillId="0" borderId="58" xfId="0" applyNumberFormat="1" applyFont="1" applyFill="1" applyBorder="1" applyAlignment="1">
      <alignment horizontal="center" vertical="center" wrapText="1"/>
    </xf>
    <xf numFmtId="10" fontId="17" fillId="0" borderId="30" xfId="0" applyNumberFormat="1" applyFont="1" applyFill="1" applyBorder="1" applyAlignment="1">
      <alignment horizontal="center" vertical="center" wrapText="1"/>
    </xf>
    <xf numFmtId="3" fontId="17" fillId="0" borderId="30" xfId="0" applyNumberFormat="1" applyFont="1" applyFill="1" applyBorder="1" applyAlignment="1">
      <alignment horizontal="center" vertical="center" wrapText="1"/>
    </xf>
    <xf numFmtId="3" fontId="17" fillId="0" borderId="31" xfId="0" applyNumberFormat="1" applyFont="1" applyFill="1" applyBorder="1" applyAlignment="1">
      <alignment horizontal="center" vertical="center" wrapText="1"/>
    </xf>
    <xf numFmtId="3" fontId="16" fillId="0" borderId="20" xfId="0" applyNumberFormat="1" applyFont="1" applyFill="1" applyBorder="1" applyAlignment="1">
      <alignment horizontal="center" vertical="center" wrapText="1"/>
    </xf>
    <xf numFmtId="3" fontId="16" fillId="0" borderId="57" xfId="0" applyNumberFormat="1" applyFont="1" applyFill="1" applyBorder="1" applyAlignment="1">
      <alignment horizontal="center" vertical="center" wrapText="1"/>
    </xf>
    <xf numFmtId="3" fontId="16" fillId="0" borderId="27" xfId="0" applyNumberFormat="1" applyFont="1" applyFill="1" applyBorder="1" applyAlignment="1">
      <alignment horizontal="center" vertical="center" wrapText="1"/>
    </xf>
    <xf numFmtId="3" fontId="14" fillId="0" borderId="26" xfId="0" applyNumberFormat="1" applyFont="1" applyFill="1" applyBorder="1" applyAlignment="1">
      <alignment horizontal="left" vertical="center" wrapText="1"/>
    </xf>
    <xf numFmtId="3" fontId="14" fillId="0" borderId="29" xfId="0" applyNumberFormat="1" applyFont="1" applyFill="1" applyBorder="1" applyAlignment="1">
      <alignment horizontal="left" vertical="center" wrapText="1"/>
    </xf>
    <xf numFmtId="3" fontId="13" fillId="0" borderId="19" xfId="1" applyNumberFormat="1" applyFont="1" applyFill="1" applyBorder="1" applyAlignment="1">
      <alignment horizontal="left" vertical="center" wrapText="1"/>
    </xf>
    <xf numFmtId="3" fontId="13" fillId="0" borderId="56" xfId="1" applyNumberFormat="1" applyFont="1" applyFill="1" applyBorder="1" applyAlignment="1">
      <alignment horizontal="left" vertical="center" wrapText="1"/>
    </xf>
    <xf numFmtId="3" fontId="16" fillId="6" borderId="27" xfId="0" applyNumberFormat="1" applyFont="1" applyFill="1" applyBorder="1" applyAlignment="1">
      <alignment horizontal="center" vertical="center" wrapText="1"/>
    </xf>
    <xf numFmtId="10" fontId="16" fillId="0" borderId="28" xfId="0" applyNumberFormat="1" applyFont="1" applyFill="1" applyBorder="1" applyAlignment="1">
      <alignment horizontal="center" vertical="center" wrapText="1"/>
    </xf>
    <xf numFmtId="0" fontId="2" fillId="2" borderId="84" xfId="0" applyFont="1" applyFill="1" applyBorder="1" applyAlignment="1">
      <alignment horizontal="center" vertical="center" wrapText="1"/>
    </xf>
    <xf numFmtId="0" fontId="28" fillId="0" borderId="0" xfId="0" applyFont="1" applyFill="1"/>
    <xf numFmtId="0" fontId="11" fillId="0" borderId="0" xfId="0" applyFont="1" applyFill="1"/>
    <xf numFmtId="3" fontId="30" fillId="0" borderId="17" xfId="0" applyNumberFormat="1" applyFont="1" applyFill="1" applyBorder="1" applyAlignment="1">
      <alignment horizontal="center" vertical="center" wrapText="1"/>
    </xf>
    <xf numFmtId="3" fontId="31" fillId="0" borderId="48" xfId="0" applyNumberFormat="1" applyFont="1" applyBorder="1" applyAlignment="1">
      <alignment vertical="center"/>
    </xf>
    <xf numFmtId="10" fontId="30" fillId="0" borderId="79" xfId="0" applyNumberFormat="1" applyFont="1" applyFill="1" applyBorder="1" applyAlignment="1">
      <alignment horizontal="center" vertical="center" wrapText="1"/>
    </xf>
    <xf numFmtId="3" fontId="30" fillId="0" borderId="20" xfId="0" applyNumberFormat="1" applyFont="1" applyFill="1" applyBorder="1" applyAlignment="1">
      <alignment horizontal="center" vertical="center" wrapText="1"/>
    </xf>
    <xf numFmtId="10" fontId="30" fillId="0" borderId="42" xfId="0" applyNumberFormat="1" applyFont="1" applyFill="1" applyBorder="1" applyAlignment="1">
      <alignment horizontal="center" vertical="center" wrapText="1"/>
    </xf>
    <xf numFmtId="3" fontId="30" fillId="0" borderId="57" xfId="0" applyNumberFormat="1" applyFont="1" applyFill="1" applyBorder="1" applyAlignment="1">
      <alignment horizontal="center" vertical="center" wrapText="1"/>
    </xf>
    <xf numFmtId="3" fontId="31" fillId="0" borderId="49" xfId="0" applyNumberFormat="1" applyFont="1" applyBorder="1" applyAlignment="1">
      <alignment vertical="center"/>
    </xf>
    <xf numFmtId="10" fontId="30" fillId="0" borderId="70" xfId="0" applyNumberFormat="1" applyFont="1" applyFill="1" applyBorder="1" applyAlignment="1">
      <alignment horizontal="center" vertical="center" wrapText="1"/>
    </xf>
    <xf numFmtId="3" fontId="27" fillId="0" borderId="17" xfId="0" applyNumberFormat="1" applyFont="1" applyFill="1" applyBorder="1" applyAlignment="1">
      <alignment horizontal="center" vertical="center" wrapText="1"/>
    </xf>
    <xf numFmtId="10" fontId="32" fillId="0" borderId="18" xfId="0" applyNumberFormat="1" applyFont="1" applyFill="1" applyBorder="1" applyAlignment="1">
      <alignment horizontal="center" vertical="center" wrapText="1"/>
    </xf>
    <xf numFmtId="10" fontId="26" fillId="0" borderId="23" xfId="0" applyNumberFormat="1" applyFont="1" applyFill="1" applyBorder="1" applyAlignment="1">
      <alignment horizontal="center" vertical="center" wrapText="1"/>
    </xf>
    <xf numFmtId="0" fontId="26" fillId="0" borderId="23" xfId="0" applyFont="1" applyFill="1" applyBorder="1" applyAlignment="1">
      <alignment horizontal="center" vertical="center"/>
    </xf>
    <xf numFmtId="10" fontId="26" fillId="0" borderId="24" xfId="0" applyNumberFormat="1" applyFont="1" applyFill="1" applyBorder="1" applyAlignment="1">
      <alignment horizontal="center" vertical="center"/>
    </xf>
    <xf numFmtId="0" fontId="26" fillId="0" borderId="16" xfId="0" applyFont="1" applyFill="1" applyBorder="1" applyAlignment="1">
      <alignment horizontal="left" vertical="center"/>
    </xf>
    <xf numFmtId="0" fontId="26" fillId="0" borderId="19" xfId="0" applyFont="1" applyFill="1" applyBorder="1" applyAlignment="1">
      <alignment horizontal="left" vertical="center"/>
    </xf>
    <xf numFmtId="0" fontId="26" fillId="0" borderId="56" xfId="0" applyFont="1" applyFill="1" applyBorder="1" applyAlignment="1">
      <alignment horizontal="left" vertical="center"/>
    </xf>
    <xf numFmtId="0" fontId="27" fillId="0" borderId="16" xfId="0" applyFont="1" applyFill="1" applyBorder="1" applyAlignment="1">
      <alignment horizontal="left" vertical="center" wrapText="1"/>
    </xf>
    <xf numFmtId="10" fontId="27" fillId="0" borderId="22" xfId="0" applyNumberFormat="1" applyFont="1" applyFill="1" applyBorder="1" applyAlignment="1">
      <alignment horizontal="left" vertical="center" wrapText="1"/>
    </xf>
    <xf numFmtId="0" fontId="28" fillId="7" borderId="0" xfId="0" applyFont="1" applyFill="1"/>
    <xf numFmtId="0" fontId="26" fillId="8" borderId="19" xfId="0" applyFont="1" applyFill="1" applyBorder="1" applyAlignment="1">
      <alignment horizontal="left" vertical="center"/>
    </xf>
    <xf numFmtId="3" fontId="30" fillId="8" borderId="20" xfId="0" applyNumberFormat="1" applyFont="1" applyFill="1" applyBorder="1" applyAlignment="1">
      <alignment horizontal="center" vertical="center" wrapText="1"/>
    </xf>
    <xf numFmtId="3" fontId="31" fillId="8" borderId="48" xfId="0" applyNumberFormat="1" applyFont="1" applyFill="1" applyBorder="1" applyAlignment="1">
      <alignment vertical="center"/>
    </xf>
    <xf numFmtId="10" fontId="30" fillId="8" borderId="42" xfId="0" applyNumberFormat="1" applyFont="1" applyFill="1" applyBorder="1" applyAlignment="1">
      <alignment horizontal="center" vertical="center" wrapText="1"/>
    </xf>
    <xf numFmtId="0" fontId="0" fillId="7" borderId="0" xfId="0" applyFill="1" applyAlignment="1">
      <alignment vertical="center"/>
    </xf>
    <xf numFmtId="0" fontId="13" fillId="8" borderId="40" xfId="1" applyFont="1" applyFill="1" applyBorder="1" applyAlignment="1">
      <alignment horizontal="left" vertical="center" wrapText="1"/>
    </xf>
    <xf numFmtId="3" fontId="13" fillId="8" borderId="41" xfId="0" applyNumberFormat="1" applyFont="1" applyFill="1" applyBorder="1" applyAlignment="1">
      <alignment horizontal="center" vertical="center" wrapText="1"/>
    </xf>
    <xf numFmtId="0" fontId="13" fillId="8" borderId="41" xfId="0" applyFont="1" applyFill="1" applyBorder="1" applyAlignment="1">
      <alignment horizontal="center" vertical="center" wrapText="1"/>
    </xf>
    <xf numFmtId="3" fontId="23" fillId="8" borderId="48" xfId="0" applyNumberFormat="1" applyFont="1" applyFill="1" applyBorder="1" applyAlignment="1">
      <alignment vertical="center"/>
    </xf>
    <xf numFmtId="10" fontId="13" fillId="8" borderId="42" xfId="0" applyNumberFormat="1" applyFont="1" applyFill="1" applyBorder="1" applyAlignment="1">
      <alignment horizontal="center" vertical="center" wrapText="1"/>
    </xf>
    <xf numFmtId="0" fontId="8" fillId="0" borderId="0" xfId="0" applyFont="1" applyAlignment="1">
      <alignment horizontal="left" vertical="center" wrapText="1"/>
    </xf>
    <xf numFmtId="0" fontId="2" fillId="2" borderId="27"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11" fillId="0" borderId="45" xfId="0" applyFont="1" applyBorder="1" applyAlignment="1">
      <alignment horizontal="center" vertical="center"/>
    </xf>
    <xf numFmtId="0" fontId="11" fillId="0" borderId="46" xfId="0" applyFont="1" applyBorder="1" applyAlignment="1">
      <alignment horizontal="center" vertical="center"/>
    </xf>
    <xf numFmtId="0" fontId="2" fillId="2" borderId="50"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8" fillId="0" borderId="0" xfId="0" applyFont="1" applyAlignment="1">
      <alignment horizontal="left" wrapText="1"/>
    </xf>
    <xf numFmtId="0" fontId="0" fillId="0" borderId="0" xfId="0" applyAlignment="1">
      <alignment horizontal="left" wrapText="1"/>
    </xf>
    <xf numFmtId="0" fontId="0" fillId="0" borderId="0" xfId="0" applyAlignment="1">
      <alignment horizontal="left"/>
    </xf>
    <xf numFmtId="0" fontId="22" fillId="0" borderId="0"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2" borderId="1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0" borderId="0" xfId="0" applyFont="1" applyBorder="1" applyAlignment="1">
      <alignment horizontal="left" wrapText="1"/>
    </xf>
    <xf numFmtId="0" fontId="22" fillId="2" borderId="12" xfId="0" applyFont="1" applyFill="1" applyBorder="1" applyAlignment="1">
      <alignment horizontal="center" vertical="center" wrapText="1"/>
    </xf>
    <xf numFmtId="0" fontId="22" fillId="2" borderId="15" xfId="0" applyFont="1" applyFill="1" applyBorder="1" applyAlignment="1">
      <alignment horizontal="center" vertical="center" wrapText="1"/>
    </xf>
    <xf numFmtId="0" fontId="24" fillId="2" borderId="10"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1" fillId="2" borderId="84" xfId="0" applyFont="1" applyFill="1" applyBorder="1" applyAlignment="1">
      <alignment horizontal="center" vertical="center" wrapText="1"/>
    </xf>
    <xf numFmtId="0" fontId="0" fillId="0" borderId="86" xfId="0" applyBorder="1" applyAlignment="1">
      <alignment horizontal="left" wrapText="1"/>
    </xf>
    <xf numFmtId="0" fontId="4" fillId="0" borderId="3" xfId="0" applyFont="1" applyBorder="1" applyAlignment="1">
      <alignment horizontal="center" vertical="center" wrapText="1"/>
    </xf>
    <xf numFmtId="0" fontId="4" fillId="0" borderId="85" xfId="0" applyFont="1" applyBorder="1" applyAlignment="1">
      <alignment horizontal="center" vertical="center" wrapText="1"/>
    </xf>
    <xf numFmtId="0" fontId="29" fillId="0" borderId="0" xfId="0" applyFont="1" applyBorder="1" applyAlignment="1">
      <alignment horizontal="center" vertical="center" wrapText="1"/>
    </xf>
    <xf numFmtId="0" fontId="22" fillId="2" borderId="84"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84" xfId="0" applyFont="1" applyBorder="1" applyAlignment="1">
      <alignment horizontal="center" vertical="center" wrapText="1"/>
    </xf>
    <xf numFmtId="0" fontId="24" fillId="2" borderId="1" xfId="0" applyFont="1" applyFill="1" applyBorder="1" applyAlignment="1">
      <alignment horizontal="center" vertical="center" wrapText="1"/>
    </xf>
    <xf numFmtId="0" fontId="24" fillId="2" borderId="83" xfId="0" applyFont="1" applyFill="1" applyBorder="1" applyAlignment="1">
      <alignment horizontal="center" vertical="center" wrapText="1"/>
    </xf>
    <xf numFmtId="0" fontId="10" fillId="0" borderId="38" xfId="0" applyFont="1" applyBorder="1" applyAlignment="1">
      <alignment horizontal="center"/>
    </xf>
    <xf numFmtId="0" fontId="10" fillId="0" borderId="68" xfId="0" applyFont="1" applyBorder="1" applyAlignment="1">
      <alignment horizontal="center"/>
    </xf>
    <xf numFmtId="0" fontId="6" fillId="0" borderId="0" xfId="0" applyFont="1" applyAlignment="1">
      <alignment horizontal="center" vertical="center" wrapText="1"/>
    </xf>
    <xf numFmtId="0" fontId="12" fillId="0" borderId="33" xfId="0" applyFont="1" applyBorder="1" applyAlignment="1">
      <alignment horizontal="center" vertical="center" wrapText="1"/>
    </xf>
    <xf numFmtId="0" fontId="12" fillId="0" borderId="69" xfId="0" applyFont="1" applyBorder="1" applyAlignment="1">
      <alignment horizontal="center" vertical="center" wrapText="1"/>
    </xf>
    <xf numFmtId="0" fontId="12" fillId="0" borderId="34" xfId="0" applyFont="1" applyBorder="1" applyAlignment="1">
      <alignment horizontal="center" vertical="center"/>
    </xf>
    <xf numFmtId="0" fontId="12" fillId="0" borderId="70" xfId="0" applyFont="1" applyBorder="1" applyAlignment="1">
      <alignment horizontal="center" vertical="center"/>
    </xf>
    <xf numFmtId="0" fontId="18" fillId="0" borderId="39" xfId="0" applyFont="1" applyBorder="1" applyAlignment="1">
      <alignment horizontal="center" vertical="center" wrapText="1"/>
    </xf>
    <xf numFmtId="0" fontId="18" fillId="0" borderId="67" xfId="0" applyFont="1" applyBorder="1" applyAlignment="1">
      <alignment horizontal="center" vertical="center" wrapText="1"/>
    </xf>
    <xf numFmtId="0" fontId="7" fillId="0" borderId="34" xfId="0" applyFont="1" applyBorder="1" applyAlignment="1">
      <alignment horizontal="center" vertical="center"/>
    </xf>
    <xf numFmtId="0" fontId="7" fillId="0" borderId="42" xfId="0" applyFont="1" applyBorder="1" applyAlignment="1">
      <alignment horizontal="center" vertical="center"/>
    </xf>
    <xf numFmtId="0" fontId="20" fillId="0" borderId="39" xfId="0" applyFont="1" applyBorder="1" applyAlignment="1">
      <alignment horizontal="center" vertical="center" wrapText="1"/>
    </xf>
    <xf numFmtId="0" fontId="20" fillId="0" borderId="67"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69" xfId="0" applyFont="1" applyBorder="1" applyAlignment="1">
      <alignment horizontal="center" vertical="center" wrapText="1"/>
    </xf>
    <xf numFmtId="0" fontId="21" fillId="0" borderId="32" xfId="0" applyFont="1" applyBorder="1" applyAlignment="1">
      <alignment horizontal="center" vertical="center" wrapText="1"/>
    </xf>
    <xf numFmtId="0" fontId="21" fillId="0" borderId="40" xfId="0" applyFont="1" applyBorder="1" applyAlignment="1">
      <alignment horizontal="center" vertical="center" wrapText="1"/>
    </xf>
    <xf numFmtId="0" fontId="0" fillId="0" borderId="33" xfId="0" applyBorder="1" applyAlignment="1">
      <alignment horizontal="center"/>
    </xf>
    <xf numFmtId="0" fontId="0" fillId="0" borderId="41" xfId="0" applyBorder="1" applyAlignment="1">
      <alignment horizontal="center"/>
    </xf>
    <xf numFmtId="0" fontId="4" fillId="0" borderId="74" xfId="0" applyFont="1" applyBorder="1" applyAlignment="1">
      <alignment horizontal="center" vertical="center" wrapText="1"/>
    </xf>
    <xf numFmtId="0" fontId="4" fillId="0" borderId="76" xfId="0" applyFont="1" applyBorder="1" applyAlignment="1">
      <alignment horizontal="center" vertical="center" wrapText="1"/>
    </xf>
    <xf numFmtId="0" fontId="0" fillId="0" borderId="38" xfId="0" applyBorder="1" applyAlignment="1">
      <alignment horizontal="center"/>
    </xf>
    <xf numFmtId="0" fontId="0" fillId="0" borderId="68" xfId="0"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3.png"/><Relationship Id="rId7" Type="http://schemas.openxmlformats.org/officeDocument/2006/relationships/image" Target="../media/image9.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1.png"/><Relationship Id="rId4" Type="http://schemas.openxmlformats.org/officeDocument/2006/relationships/image" Target="../media/image4.png"/><Relationship Id="rId9" Type="http://schemas.openxmlformats.org/officeDocument/2006/relationships/image" Target="../media/image8.png"/></Relationships>
</file>

<file path=xl/drawings/_rels/drawing3.xml.rels><?xml version="1.0" encoding="UTF-8" standalone="yes"?>
<Relationships xmlns="http://schemas.openxmlformats.org/package/2006/relationships"><Relationship Id="rId8" Type="http://schemas.openxmlformats.org/officeDocument/2006/relationships/image" Target="../media/image3.png"/><Relationship Id="rId13" Type="http://schemas.openxmlformats.org/officeDocument/2006/relationships/image" Target="../media/image15.png"/><Relationship Id="rId3" Type="http://schemas.openxmlformats.org/officeDocument/2006/relationships/image" Target="../media/image10.png"/><Relationship Id="rId7" Type="http://schemas.openxmlformats.org/officeDocument/2006/relationships/image" Target="../media/image2.png"/><Relationship Id="rId12" Type="http://schemas.openxmlformats.org/officeDocument/2006/relationships/image" Target="../media/image8.png"/><Relationship Id="rId2" Type="http://schemas.openxmlformats.org/officeDocument/2006/relationships/image" Target="../media/image11.png"/><Relationship Id="rId1" Type="http://schemas.openxmlformats.org/officeDocument/2006/relationships/image" Target="../media/image1.png"/><Relationship Id="rId6" Type="http://schemas.openxmlformats.org/officeDocument/2006/relationships/image" Target="../media/image12.png"/><Relationship Id="rId11" Type="http://schemas.openxmlformats.org/officeDocument/2006/relationships/image" Target="../media/image14.png"/><Relationship Id="rId5" Type="http://schemas.openxmlformats.org/officeDocument/2006/relationships/image" Target="../media/image5.png"/><Relationship Id="rId10" Type="http://schemas.openxmlformats.org/officeDocument/2006/relationships/image" Target="../media/image13.png"/><Relationship Id="rId4" Type="http://schemas.openxmlformats.org/officeDocument/2006/relationships/image" Target="../media/image4.png"/><Relationship Id="rId9" Type="http://schemas.openxmlformats.org/officeDocument/2006/relationships/image" Target="../media/image9.png"/></Relationships>
</file>

<file path=xl/drawings/_rels/drawing4.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image" Target="../media/image4.png"/><Relationship Id="rId7" Type="http://schemas.openxmlformats.org/officeDocument/2006/relationships/image" Target="../media/image11.png"/><Relationship Id="rId2" Type="http://schemas.openxmlformats.org/officeDocument/2006/relationships/image" Target="../media/image15.png"/><Relationship Id="rId1" Type="http://schemas.openxmlformats.org/officeDocument/2006/relationships/image" Target="../media/image10.png"/><Relationship Id="rId6" Type="http://schemas.openxmlformats.org/officeDocument/2006/relationships/image" Target="../media/image1.png"/><Relationship Id="rId11" Type="http://schemas.openxmlformats.org/officeDocument/2006/relationships/image" Target="../media/image13.png"/><Relationship Id="rId5" Type="http://schemas.openxmlformats.org/officeDocument/2006/relationships/image" Target="../media/image12.png"/><Relationship Id="rId10" Type="http://schemas.openxmlformats.org/officeDocument/2006/relationships/image" Target="../media/image9.png"/><Relationship Id="rId4" Type="http://schemas.openxmlformats.org/officeDocument/2006/relationships/image" Target="../media/image5.png"/><Relationship Id="rId9" Type="http://schemas.openxmlformats.org/officeDocument/2006/relationships/image" Target="../media/image3.png"/></Relationships>
</file>

<file path=xl/drawings/_rels/drawing5.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image" Target="../media/image2.png"/><Relationship Id="rId7" Type="http://schemas.openxmlformats.org/officeDocument/2006/relationships/image" Target="../media/image4.png"/><Relationship Id="rId2" Type="http://schemas.openxmlformats.org/officeDocument/2006/relationships/image" Target="../media/image11.png"/><Relationship Id="rId1" Type="http://schemas.openxmlformats.org/officeDocument/2006/relationships/image" Target="../media/image1.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8.png"/><Relationship Id="rId4" Type="http://schemas.openxmlformats.org/officeDocument/2006/relationships/image" Target="../media/image3.png"/><Relationship Id="rId9" Type="http://schemas.openxmlformats.org/officeDocument/2006/relationships/image" Target="../media/image12.png"/></Relationships>
</file>

<file path=xl/drawings/_rels/drawing6.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image" Target="../media/image2.png"/><Relationship Id="rId7" Type="http://schemas.openxmlformats.org/officeDocument/2006/relationships/image" Target="../media/image4.png"/><Relationship Id="rId2" Type="http://schemas.openxmlformats.org/officeDocument/2006/relationships/image" Target="../media/image11.png"/><Relationship Id="rId1" Type="http://schemas.openxmlformats.org/officeDocument/2006/relationships/image" Target="../media/image1.png"/><Relationship Id="rId6" Type="http://schemas.openxmlformats.org/officeDocument/2006/relationships/image" Target="../media/image10.png"/><Relationship Id="rId11" Type="http://schemas.openxmlformats.org/officeDocument/2006/relationships/image" Target="../media/image7.png"/><Relationship Id="rId5" Type="http://schemas.openxmlformats.org/officeDocument/2006/relationships/image" Target="../media/image9.png"/><Relationship Id="rId10" Type="http://schemas.openxmlformats.org/officeDocument/2006/relationships/image" Target="../media/image8.png"/><Relationship Id="rId4" Type="http://schemas.openxmlformats.org/officeDocument/2006/relationships/image" Target="../media/image3.png"/><Relationship Id="rId9"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3</xdr:row>
      <xdr:rowOff>9525</xdr:rowOff>
    </xdr:from>
    <xdr:to>
      <xdr:col>1</xdr:col>
      <xdr:colOff>742950</xdr:colOff>
      <xdr:row>4</xdr:row>
      <xdr:rowOff>47625</xdr:rowOff>
    </xdr:to>
    <xdr:pic>
      <xdr:nvPicPr>
        <xdr:cNvPr id="2" name="1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7524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28575</xdr:colOff>
      <xdr:row>3</xdr:row>
      <xdr:rowOff>9525</xdr:rowOff>
    </xdr:from>
    <xdr:to>
      <xdr:col>3</xdr:col>
      <xdr:colOff>742950</xdr:colOff>
      <xdr:row>4</xdr:row>
      <xdr:rowOff>47625</xdr:rowOff>
    </xdr:to>
    <xdr:pic>
      <xdr:nvPicPr>
        <xdr:cNvPr id="3" name="2 Imagen" descr="http://prep2016-sin.ine.mx/img/prd.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00225" y="7524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752475</xdr:colOff>
      <xdr:row>3</xdr:row>
      <xdr:rowOff>9525</xdr:rowOff>
    </xdr:from>
    <xdr:to>
      <xdr:col>4</xdr:col>
      <xdr:colOff>704850</xdr:colOff>
      <xdr:row>4</xdr:row>
      <xdr:rowOff>47625</xdr:rowOff>
    </xdr:to>
    <xdr:pic>
      <xdr:nvPicPr>
        <xdr:cNvPr id="4" name="3 Imagen" descr="http://prep2016-sin.ine.mx/img/pt.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524125" y="7524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38100</xdr:colOff>
      <xdr:row>3</xdr:row>
      <xdr:rowOff>0</xdr:rowOff>
    </xdr:from>
    <xdr:to>
      <xdr:col>6</xdr:col>
      <xdr:colOff>752475</xdr:colOff>
      <xdr:row>4</xdr:row>
      <xdr:rowOff>38100</xdr:rowOff>
    </xdr:to>
    <xdr:pic>
      <xdr:nvPicPr>
        <xdr:cNvPr id="5" name="4 Imagen" descr="http://prep2016-sin.ine.mx/img/morena.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0" y="7429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28575</xdr:colOff>
      <xdr:row>3</xdr:row>
      <xdr:rowOff>19050</xdr:rowOff>
    </xdr:from>
    <xdr:to>
      <xdr:col>7</xdr:col>
      <xdr:colOff>742950</xdr:colOff>
      <xdr:row>4</xdr:row>
      <xdr:rowOff>57150</xdr:rowOff>
    </xdr:to>
    <xdr:pic>
      <xdr:nvPicPr>
        <xdr:cNvPr id="6" name="5 Imagen" descr="http://prep2016-sin.ine.mx/img/es.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086225" y="7620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19050</xdr:colOff>
      <xdr:row>3</xdr:row>
      <xdr:rowOff>19050</xdr:rowOff>
    </xdr:from>
    <xdr:to>
      <xdr:col>8</xdr:col>
      <xdr:colOff>733425</xdr:colOff>
      <xdr:row>4</xdr:row>
      <xdr:rowOff>57150</xdr:rowOff>
    </xdr:to>
    <xdr:pic>
      <xdr:nvPicPr>
        <xdr:cNvPr id="9" name="8 Imagen" descr="http://prep2016-sin.ine.mx/img/ci_01_34.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410575" y="7620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723900</xdr:colOff>
      <xdr:row>3</xdr:row>
      <xdr:rowOff>19050</xdr:rowOff>
    </xdr:from>
    <xdr:ext cx="2143125" cy="714375"/>
    <xdr:pic>
      <xdr:nvPicPr>
        <xdr:cNvPr id="13" name="12 Imagen" descr="http://prep2016-sin.ine.mx/img/pri_pvem_panal.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543550" y="771525"/>
          <a:ext cx="214312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47625</xdr:colOff>
      <xdr:row>3</xdr:row>
      <xdr:rowOff>38100</xdr:rowOff>
    </xdr:from>
    <xdr:ext cx="1428750" cy="714375"/>
    <xdr:pic>
      <xdr:nvPicPr>
        <xdr:cNvPr id="14" name="13 Imagen" descr="http://prep2016-sin.ine.mx/img/mc_pas.pn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7743825" y="790575"/>
          <a:ext cx="1428750"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28575</xdr:colOff>
      <xdr:row>3</xdr:row>
      <xdr:rowOff>9525</xdr:rowOff>
    </xdr:from>
    <xdr:to>
      <xdr:col>1</xdr:col>
      <xdr:colOff>742950</xdr:colOff>
      <xdr:row>3</xdr:row>
      <xdr:rowOff>723900</xdr:rowOff>
    </xdr:to>
    <xdr:pic>
      <xdr:nvPicPr>
        <xdr:cNvPr id="2" name="1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7620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28575</xdr:colOff>
      <xdr:row>3</xdr:row>
      <xdr:rowOff>9525</xdr:rowOff>
    </xdr:from>
    <xdr:to>
      <xdr:col>3</xdr:col>
      <xdr:colOff>742950</xdr:colOff>
      <xdr:row>3</xdr:row>
      <xdr:rowOff>723900</xdr:rowOff>
    </xdr:to>
    <xdr:pic>
      <xdr:nvPicPr>
        <xdr:cNvPr id="3" name="2 Imagen" descr="http://prep2016-sin.ine.mx/img/prd.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914775" y="7620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752475</xdr:colOff>
      <xdr:row>3</xdr:row>
      <xdr:rowOff>9525</xdr:rowOff>
    </xdr:from>
    <xdr:to>
      <xdr:col>4</xdr:col>
      <xdr:colOff>695325</xdr:colOff>
      <xdr:row>3</xdr:row>
      <xdr:rowOff>723900</xdr:rowOff>
    </xdr:to>
    <xdr:pic>
      <xdr:nvPicPr>
        <xdr:cNvPr id="4" name="3 Imagen" descr="http://prep2016-sin.ine.mx/img/pt.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38675" y="7620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38100</xdr:colOff>
      <xdr:row>3</xdr:row>
      <xdr:rowOff>0</xdr:rowOff>
    </xdr:from>
    <xdr:to>
      <xdr:col>9</xdr:col>
      <xdr:colOff>752475</xdr:colOff>
      <xdr:row>3</xdr:row>
      <xdr:rowOff>714375</xdr:rowOff>
    </xdr:to>
    <xdr:pic>
      <xdr:nvPicPr>
        <xdr:cNvPr id="5" name="4 Imagen" descr="http://prep2016-sin.ine.mx/img/morena.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905625" y="7524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28575</xdr:colOff>
      <xdr:row>3</xdr:row>
      <xdr:rowOff>19050</xdr:rowOff>
    </xdr:from>
    <xdr:to>
      <xdr:col>10</xdr:col>
      <xdr:colOff>742950</xdr:colOff>
      <xdr:row>3</xdr:row>
      <xdr:rowOff>733425</xdr:rowOff>
    </xdr:to>
    <xdr:pic>
      <xdr:nvPicPr>
        <xdr:cNvPr id="6" name="5 Imagen" descr="http://prep2016-sin.ine.mx/img/es.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7715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3</xdr:row>
      <xdr:rowOff>9525</xdr:rowOff>
    </xdr:from>
    <xdr:to>
      <xdr:col>11</xdr:col>
      <xdr:colOff>742950</xdr:colOff>
      <xdr:row>3</xdr:row>
      <xdr:rowOff>666750</xdr:rowOff>
    </xdr:to>
    <xdr:pic>
      <xdr:nvPicPr>
        <xdr:cNvPr id="7" name="6 Imagen" descr="http://prep2016-sin.ine.mx/img/ci_01_34.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287250" y="762000"/>
          <a:ext cx="657225" cy="657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3</xdr:row>
      <xdr:rowOff>0</xdr:rowOff>
    </xdr:from>
    <xdr:to>
      <xdr:col>5</xdr:col>
      <xdr:colOff>714375</xdr:colOff>
      <xdr:row>3</xdr:row>
      <xdr:rowOff>714375</xdr:rowOff>
    </xdr:to>
    <xdr:pic>
      <xdr:nvPicPr>
        <xdr:cNvPr id="10" name="9 Imagen" descr="http://prep2016-sin.ine.mx/img/pvem.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172200" y="7524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3</xdr:row>
      <xdr:rowOff>19050</xdr:rowOff>
    </xdr:from>
    <xdr:to>
      <xdr:col>7</xdr:col>
      <xdr:colOff>723900</xdr:colOff>
      <xdr:row>3</xdr:row>
      <xdr:rowOff>733425</xdr:rowOff>
    </xdr:to>
    <xdr:pic>
      <xdr:nvPicPr>
        <xdr:cNvPr id="11" name="10 Imagen" descr="http://prep2016-sin.ine.mx/img/na.pn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7705725" y="7715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28575</xdr:colOff>
      <xdr:row>3</xdr:row>
      <xdr:rowOff>28575</xdr:rowOff>
    </xdr:from>
    <xdr:to>
      <xdr:col>6</xdr:col>
      <xdr:colOff>752475</xdr:colOff>
      <xdr:row>3</xdr:row>
      <xdr:rowOff>742950</xdr:rowOff>
    </xdr:to>
    <xdr:pic>
      <xdr:nvPicPr>
        <xdr:cNvPr id="12" name="11 Imagen" descr="http://prep2016-sin.ine.mx/img/mc_pas.png"/>
        <xdr:cNvPicPr>
          <a:picLocks noChangeAspect="1" noChangeArrowheads="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3333" t="2667" r="46000" b="-2667"/>
        <a:stretch/>
      </xdr:blipFill>
      <xdr:spPr bwMode="auto">
        <a:xfrm>
          <a:off x="6962775" y="78105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xdr:row>
      <xdr:rowOff>0</xdr:rowOff>
    </xdr:from>
    <xdr:to>
      <xdr:col>8</xdr:col>
      <xdr:colOff>723900</xdr:colOff>
      <xdr:row>3</xdr:row>
      <xdr:rowOff>714375</xdr:rowOff>
    </xdr:to>
    <xdr:pic>
      <xdr:nvPicPr>
        <xdr:cNvPr id="13" name="12 Imagen" descr="http://prep2016-sin.ine.mx/img/mc_pas.png"/>
        <xdr:cNvPicPr>
          <a:picLocks noChangeAspect="1" noChangeArrowheads="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49333"/>
        <a:stretch/>
      </xdr:blipFill>
      <xdr:spPr bwMode="auto">
        <a:xfrm>
          <a:off x="8458200" y="752475"/>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xdr:row>
      <xdr:rowOff>0</xdr:rowOff>
    </xdr:from>
    <xdr:to>
      <xdr:col>2</xdr:col>
      <xdr:colOff>714375</xdr:colOff>
      <xdr:row>3</xdr:row>
      <xdr:rowOff>714375</xdr:rowOff>
    </xdr:to>
    <xdr:pic>
      <xdr:nvPicPr>
        <xdr:cNvPr id="14" name="13 Imagen" descr="http://prep2016-sin.ine.mx/img/pri.png"/>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771650" y="7524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1362075</xdr:colOff>
      <xdr:row>2</xdr:row>
      <xdr:rowOff>180975</xdr:rowOff>
    </xdr:from>
    <xdr:to>
      <xdr:col>2</xdr:col>
      <xdr:colOff>19050</xdr:colOff>
      <xdr:row>5</xdr:row>
      <xdr:rowOff>38100</xdr:rowOff>
    </xdr:to>
    <xdr:pic>
      <xdr:nvPicPr>
        <xdr:cNvPr id="17" name="16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2075"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647700</xdr:colOff>
      <xdr:row>2</xdr:row>
      <xdr:rowOff>180975</xdr:rowOff>
    </xdr:from>
    <xdr:to>
      <xdr:col>3</xdr:col>
      <xdr:colOff>47625</xdr:colOff>
      <xdr:row>5</xdr:row>
      <xdr:rowOff>38100</xdr:rowOff>
    </xdr:to>
    <xdr:pic>
      <xdr:nvPicPr>
        <xdr:cNvPr id="18" name="17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7875"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638175</xdr:colOff>
      <xdr:row>2</xdr:row>
      <xdr:rowOff>180975</xdr:rowOff>
    </xdr:from>
    <xdr:to>
      <xdr:col>9</xdr:col>
      <xdr:colOff>0</xdr:colOff>
      <xdr:row>5</xdr:row>
      <xdr:rowOff>0</xdr:rowOff>
    </xdr:to>
    <xdr:pic>
      <xdr:nvPicPr>
        <xdr:cNvPr id="23" name="22 Imagen" descr="http://prep2016-sin.ine.mx/img/na.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981700" y="647700"/>
          <a:ext cx="676275" cy="676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47625</xdr:colOff>
      <xdr:row>3</xdr:row>
      <xdr:rowOff>19050</xdr:rowOff>
    </xdr:from>
    <xdr:to>
      <xdr:col>11</xdr:col>
      <xdr:colOff>609600</xdr:colOff>
      <xdr:row>4</xdr:row>
      <xdr:rowOff>219075</xdr:rowOff>
    </xdr:to>
    <xdr:pic>
      <xdr:nvPicPr>
        <xdr:cNvPr id="25" name="24 Imagen" descr="http://prep2016-sin.ine.mx/img/morena.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020050" y="685800"/>
          <a:ext cx="561975" cy="561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38101</xdr:colOff>
      <xdr:row>3</xdr:row>
      <xdr:rowOff>28576</xdr:rowOff>
    </xdr:from>
    <xdr:to>
      <xdr:col>12</xdr:col>
      <xdr:colOff>621673</xdr:colOff>
      <xdr:row>4</xdr:row>
      <xdr:rowOff>219075</xdr:rowOff>
    </xdr:to>
    <xdr:pic>
      <xdr:nvPicPr>
        <xdr:cNvPr id="26" name="25 Imagen" descr="http://prep2016-sin.ine.mx/img/es.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667751" y="695326"/>
          <a:ext cx="583572" cy="5524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219075</xdr:colOff>
      <xdr:row>2</xdr:row>
      <xdr:rowOff>190500</xdr:rowOff>
    </xdr:from>
    <xdr:to>
      <xdr:col>13</xdr:col>
      <xdr:colOff>647700</xdr:colOff>
      <xdr:row>4</xdr:row>
      <xdr:rowOff>57150</xdr:rowOff>
    </xdr:to>
    <xdr:pic>
      <xdr:nvPicPr>
        <xdr:cNvPr id="27" name="26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182350" y="657225"/>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628650</xdr:colOff>
      <xdr:row>2</xdr:row>
      <xdr:rowOff>171450</xdr:rowOff>
    </xdr:from>
    <xdr:to>
      <xdr:col>5</xdr:col>
      <xdr:colOff>28575</xdr:colOff>
      <xdr:row>5</xdr:row>
      <xdr:rowOff>28575</xdr:rowOff>
    </xdr:to>
    <xdr:pic>
      <xdr:nvPicPr>
        <xdr:cNvPr id="32" name="31 Imagen" descr="http://prep2016-sin.ine.mx/img/prd.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343275" y="6381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647700</xdr:colOff>
      <xdr:row>2</xdr:row>
      <xdr:rowOff>180975</xdr:rowOff>
    </xdr:from>
    <xdr:to>
      <xdr:col>6</xdr:col>
      <xdr:colOff>47625</xdr:colOff>
      <xdr:row>5</xdr:row>
      <xdr:rowOff>38100</xdr:rowOff>
    </xdr:to>
    <xdr:pic>
      <xdr:nvPicPr>
        <xdr:cNvPr id="33" name="32 Imagen" descr="http://prep2016-sin.ine.mx/img/pt.pn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019550"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647700</xdr:colOff>
      <xdr:row>2</xdr:row>
      <xdr:rowOff>171450</xdr:rowOff>
    </xdr:from>
    <xdr:to>
      <xdr:col>7</xdr:col>
      <xdr:colOff>47625</xdr:colOff>
      <xdr:row>5</xdr:row>
      <xdr:rowOff>28575</xdr:rowOff>
    </xdr:to>
    <xdr:pic>
      <xdr:nvPicPr>
        <xdr:cNvPr id="34" name="33 Imagen" descr="http://prep2016-sin.ine.mx/img/pvem.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76775" y="6381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2</xdr:row>
      <xdr:rowOff>171450</xdr:rowOff>
    </xdr:from>
    <xdr:to>
      <xdr:col>7</xdr:col>
      <xdr:colOff>647700</xdr:colOff>
      <xdr:row>4</xdr:row>
      <xdr:rowOff>247650</xdr:rowOff>
    </xdr:to>
    <xdr:pic>
      <xdr:nvPicPr>
        <xdr:cNvPr id="35" name="34 Imagen" descr="http://prep2016-sin.ine.mx/img/mc.png"/>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353050" y="638175"/>
          <a:ext cx="638175"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638176</xdr:colOff>
      <xdr:row>2</xdr:row>
      <xdr:rowOff>180976</xdr:rowOff>
    </xdr:from>
    <xdr:ext cx="675506" cy="342899"/>
    <xdr:pic>
      <xdr:nvPicPr>
        <xdr:cNvPr id="36" name="35 Imagen" descr="http://prep2016-sin.ine.mx/img/pri_panal.png"/>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695576" y="647701"/>
          <a:ext cx="675506" cy="34289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10</xdr:col>
      <xdr:colOff>34019</xdr:colOff>
      <xdr:row>2</xdr:row>
      <xdr:rowOff>195944</xdr:rowOff>
    </xdr:from>
    <xdr:ext cx="594758" cy="299356"/>
    <xdr:pic>
      <xdr:nvPicPr>
        <xdr:cNvPr id="37" name="36 Imagen" descr="http://prep2016-sin.ine.mx/img/mc_pas.png"/>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7349219" y="662669"/>
          <a:ext cx="594758" cy="29935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8</xdr:col>
      <xdr:colOff>628650</xdr:colOff>
      <xdr:row>2</xdr:row>
      <xdr:rowOff>180975</xdr:rowOff>
    </xdr:from>
    <xdr:to>
      <xdr:col>10</xdr:col>
      <xdr:colOff>28575</xdr:colOff>
      <xdr:row>5</xdr:row>
      <xdr:rowOff>38100</xdr:rowOff>
    </xdr:to>
    <xdr:pic>
      <xdr:nvPicPr>
        <xdr:cNvPr id="39" name="38 Imagen" descr="http://prep2016-sin.ine.mx/img/pas.png"/>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6629400" y="6477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219075</xdr:colOff>
      <xdr:row>2</xdr:row>
      <xdr:rowOff>180975</xdr:rowOff>
    </xdr:from>
    <xdr:to>
      <xdr:col>14</xdr:col>
      <xdr:colOff>647700</xdr:colOff>
      <xdr:row>4</xdr:row>
      <xdr:rowOff>47625</xdr:rowOff>
    </xdr:to>
    <xdr:pic>
      <xdr:nvPicPr>
        <xdr:cNvPr id="57" name="56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04912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209550</xdr:colOff>
      <xdr:row>2</xdr:row>
      <xdr:rowOff>180975</xdr:rowOff>
    </xdr:from>
    <xdr:to>
      <xdr:col>15</xdr:col>
      <xdr:colOff>638175</xdr:colOff>
      <xdr:row>4</xdr:row>
      <xdr:rowOff>47625</xdr:rowOff>
    </xdr:to>
    <xdr:pic>
      <xdr:nvPicPr>
        <xdr:cNvPr id="58" name="57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90637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19050</xdr:colOff>
      <xdr:row>26</xdr:row>
      <xdr:rowOff>0</xdr:rowOff>
    </xdr:from>
    <xdr:ext cx="714375" cy="714375"/>
    <xdr:pic>
      <xdr:nvPicPr>
        <xdr:cNvPr id="59" name="58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9225" y="619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19050</xdr:colOff>
      <xdr:row>26</xdr:row>
      <xdr:rowOff>0</xdr:rowOff>
    </xdr:from>
    <xdr:ext cx="714375" cy="714375"/>
    <xdr:pic>
      <xdr:nvPicPr>
        <xdr:cNvPr id="60" name="59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0750" y="619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8</xdr:col>
      <xdr:colOff>0</xdr:colOff>
      <xdr:row>26</xdr:row>
      <xdr:rowOff>0</xdr:rowOff>
    </xdr:from>
    <xdr:ext cx="714375" cy="714375"/>
    <xdr:pic>
      <xdr:nvPicPr>
        <xdr:cNvPr id="61" name="60 Imagen" descr="http://prep2016-sin.ine.mx/img/na.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905625" y="6096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11</xdr:col>
      <xdr:colOff>57150</xdr:colOff>
      <xdr:row>26</xdr:row>
      <xdr:rowOff>0</xdr:rowOff>
    </xdr:from>
    <xdr:ext cx="657225" cy="657225"/>
    <xdr:pic>
      <xdr:nvPicPr>
        <xdr:cNvPr id="62" name="61 Imagen" descr="http://prep2016-sin.ine.mx/img/morena.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24975" y="628650"/>
          <a:ext cx="657225" cy="6572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12</xdr:col>
      <xdr:colOff>66675</xdr:colOff>
      <xdr:row>26</xdr:row>
      <xdr:rowOff>0</xdr:rowOff>
    </xdr:from>
    <xdr:ext cx="654005" cy="619125"/>
    <xdr:pic>
      <xdr:nvPicPr>
        <xdr:cNvPr id="63" name="62 Imagen" descr="http://prep2016-sin.ine.mx/img/es.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096500" y="638175"/>
          <a:ext cx="654005" cy="6191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13</xdr:col>
      <xdr:colOff>219075</xdr:colOff>
      <xdr:row>26</xdr:row>
      <xdr:rowOff>0</xdr:rowOff>
    </xdr:from>
    <xdr:ext cx="428625" cy="428625"/>
    <xdr:pic>
      <xdr:nvPicPr>
        <xdr:cNvPr id="64" name="63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010900" y="657225"/>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19050</xdr:colOff>
      <xdr:row>26</xdr:row>
      <xdr:rowOff>0</xdr:rowOff>
    </xdr:from>
    <xdr:ext cx="714375" cy="714375"/>
    <xdr:pic>
      <xdr:nvPicPr>
        <xdr:cNvPr id="65" name="64 Imagen" descr="http://prep2016-sin.ine.mx/img/prd.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48100" y="5905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19050</xdr:colOff>
      <xdr:row>26</xdr:row>
      <xdr:rowOff>0</xdr:rowOff>
    </xdr:from>
    <xdr:ext cx="714375" cy="714375"/>
    <xdr:pic>
      <xdr:nvPicPr>
        <xdr:cNvPr id="66" name="65 Imagen" descr="http://prep2016-sin.ine.mx/img/pt.pn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4610100" y="6096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19050</xdr:colOff>
      <xdr:row>26</xdr:row>
      <xdr:rowOff>0</xdr:rowOff>
    </xdr:from>
    <xdr:ext cx="714375" cy="714375"/>
    <xdr:pic>
      <xdr:nvPicPr>
        <xdr:cNvPr id="67" name="66 Imagen" descr="http://prep2016-sin.ine.mx/img/pvem.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372100" y="6096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7</xdr:col>
      <xdr:colOff>0</xdr:colOff>
      <xdr:row>26</xdr:row>
      <xdr:rowOff>9525</xdr:rowOff>
    </xdr:from>
    <xdr:ext cx="638175" cy="638175"/>
    <xdr:pic>
      <xdr:nvPicPr>
        <xdr:cNvPr id="68" name="67 Imagen" descr="http://prep2016-sin.ine.mx/img/mc.png"/>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343525" y="6877050"/>
          <a:ext cx="638175" cy="6381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1</xdr:colOff>
      <xdr:row>26</xdr:row>
      <xdr:rowOff>0</xdr:rowOff>
    </xdr:from>
    <xdr:ext cx="666750" cy="338455"/>
    <xdr:pic>
      <xdr:nvPicPr>
        <xdr:cNvPr id="69" name="68 Imagen" descr="http://prep2016-sin.ine.mx/img/pri_panal.png"/>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714626" y="6867525"/>
          <a:ext cx="666750" cy="33845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9</xdr:col>
      <xdr:colOff>653144</xdr:colOff>
      <xdr:row>26</xdr:row>
      <xdr:rowOff>0</xdr:rowOff>
    </xdr:from>
    <xdr:ext cx="681272" cy="342900"/>
    <xdr:pic>
      <xdr:nvPicPr>
        <xdr:cNvPr id="70" name="69 Imagen" descr="http://prep2016-sin.ine.mx/img/mc_pas.png"/>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7311119" y="6867525"/>
          <a:ext cx="681272" cy="3429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8</xdr:col>
      <xdr:colOff>752475</xdr:colOff>
      <xdr:row>26</xdr:row>
      <xdr:rowOff>0</xdr:rowOff>
    </xdr:from>
    <xdr:ext cx="714375" cy="714375"/>
    <xdr:pic>
      <xdr:nvPicPr>
        <xdr:cNvPr id="71" name="70 Imagen" descr="http://prep2016-sin.ine.mx/img/pas.png"/>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7658100" y="619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14</xdr:col>
      <xdr:colOff>219075</xdr:colOff>
      <xdr:row>26</xdr:row>
      <xdr:rowOff>0</xdr:rowOff>
    </xdr:from>
    <xdr:ext cx="428625" cy="428625"/>
    <xdr:pic>
      <xdr:nvPicPr>
        <xdr:cNvPr id="72" name="71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87767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15</xdr:col>
      <xdr:colOff>209550</xdr:colOff>
      <xdr:row>26</xdr:row>
      <xdr:rowOff>0</xdr:rowOff>
    </xdr:from>
    <xdr:ext cx="428625" cy="428625"/>
    <xdr:pic>
      <xdr:nvPicPr>
        <xdr:cNvPr id="73" name="72 Imagen" descr="http://prep2016-sin.ine.mx/img/ci_01.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734925" y="647700"/>
          <a:ext cx="428625" cy="4286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7</xdr:col>
      <xdr:colOff>0</xdr:colOff>
      <xdr:row>2</xdr:row>
      <xdr:rowOff>57150</xdr:rowOff>
    </xdr:from>
    <xdr:to>
      <xdr:col>7</xdr:col>
      <xdr:colOff>714375</xdr:colOff>
      <xdr:row>4</xdr:row>
      <xdr:rowOff>38629</xdr:rowOff>
    </xdr:to>
    <xdr:pic>
      <xdr:nvPicPr>
        <xdr:cNvPr id="2" name="1 Imagen" descr="http://prep2016-sin.ine.mx/img/na.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48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xdr:row>
      <xdr:rowOff>57150</xdr:rowOff>
    </xdr:from>
    <xdr:to>
      <xdr:col>8</xdr:col>
      <xdr:colOff>714375</xdr:colOff>
      <xdr:row>4</xdr:row>
      <xdr:rowOff>38629</xdr:rowOff>
    </xdr:to>
    <xdr:pic>
      <xdr:nvPicPr>
        <xdr:cNvPr id="3" name="2 Imagen" descr="http://prep2016-sin.ine.mx/img/pas.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210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0</xdr:colOff>
      <xdr:row>2</xdr:row>
      <xdr:rowOff>57150</xdr:rowOff>
    </xdr:from>
    <xdr:to>
      <xdr:col>9</xdr:col>
      <xdr:colOff>714375</xdr:colOff>
      <xdr:row>4</xdr:row>
      <xdr:rowOff>38629</xdr:rowOff>
    </xdr:to>
    <xdr:pic>
      <xdr:nvPicPr>
        <xdr:cNvPr id="4" name="3 Imagen" descr="http://prep2016-sin.ine.mx/img/morena.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972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0</xdr:colOff>
      <xdr:row>2</xdr:row>
      <xdr:rowOff>57150</xdr:rowOff>
    </xdr:from>
    <xdr:to>
      <xdr:col>10</xdr:col>
      <xdr:colOff>714375</xdr:colOff>
      <xdr:row>4</xdr:row>
      <xdr:rowOff>38629</xdr:rowOff>
    </xdr:to>
    <xdr:pic>
      <xdr:nvPicPr>
        <xdr:cNvPr id="5" name="4 Imagen" descr="http://prep2016-sin.ine.mx/img/es.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734425" y="723900"/>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209548</xdr:colOff>
      <xdr:row>1</xdr:row>
      <xdr:rowOff>164307</xdr:rowOff>
    </xdr:from>
    <xdr:to>
      <xdr:col>11</xdr:col>
      <xdr:colOff>678654</xdr:colOff>
      <xdr:row>3</xdr:row>
      <xdr:rowOff>17763</xdr:rowOff>
    </xdr:to>
    <xdr:pic>
      <xdr:nvPicPr>
        <xdr:cNvPr id="6" name="5 Imagen" descr="http://prep2016-sin.ine.mx/img/ci_01.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705973" y="631032"/>
          <a:ext cx="469106" cy="472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188116</xdr:colOff>
      <xdr:row>1</xdr:row>
      <xdr:rowOff>161927</xdr:rowOff>
    </xdr:from>
    <xdr:to>
      <xdr:col>12</xdr:col>
      <xdr:colOff>654841</xdr:colOff>
      <xdr:row>3</xdr:row>
      <xdr:rowOff>12984</xdr:rowOff>
    </xdr:to>
    <xdr:pic>
      <xdr:nvPicPr>
        <xdr:cNvPr id="7" name="6 Imagen" descr="http://prep2016-sin.ine.mx/img/ci_02.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646566" y="628652"/>
          <a:ext cx="466725" cy="4701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211929</xdr:colOff>
      <xdr:row>1</xdr:row>
      <xdr:rowOff>195264</xdr:rowOff>
    </xdr:from>
    <xdr:to>
      <xdr:col>13</xdr:col>
      <xdr:colOff>631029</xdr:colOff>
      <xdr:row>2</xdr:row>
      <xdr:rowOff>415063</xdr:rowOff>
    </xdr:to>
    <xdr:pic>
      <xdr:nvPicPr>
        <xdr:cNvPr id="8" name="7 Imagen" descr="http://prep2016-sin.ine.mx/img/ci_03.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1632404" y="661989"/>
          <a:ext cx="419100" cy="419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47625</xdr:rowOff>
    </xdr:from>
    <xdr:to>
      <xdr:col>1</xdr:col>
      <xdr:colOff>733425</xdr:colOff>
      <xdr:row>4</xdr:row>
      <xdr:rowOff>29104</xdr:rowOff>
    </xdr:to>
    <xdr:pic>
      <xdr:nvPicPr>
        <xdr:cNvPr id="9" name="8 Imagen" descr="http://prep2016-sin.ine.mx/img/pan.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87642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2</xdr:row>
      <xdr:rowOff>47625</xdr:rowOff>
    </xdr:from>
    <xdr:to>
      <xdr:col>2</xdr:col>
      <xdr:colOff>733425</xdr:colOff>
      <xdr:row>4</xdr:row>
      <xdr:rowOff>29104</xdr:rowOff>
    </xdr:to>
    <xdr:pic>
      <xdr:nvPicPr>
        <xdr:cNvPr id="10" name="9 Imagen" descr="http://prep2016-sin.ine.mx/img/pri.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647950"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2</xdr:row>
      <xdr:rowOff>47625</xdr:rowOff>
    </xdr:from>
    <xdr:to>
      <xdr:col>3</xdr:col>
      <xdr:colOff>733425</xdr:colOff>
      <xdr:row>4</xdr:row>
      <xdr:rowOff>29104</xdr:rowOff>
    </xdr:to>
    <xdr:pic>
      <xdr:nvPicPr>
        <xdr:cNvPr id="11" name="10 Imagen" descr="http://prep2016-sin.ine.mx/img/prd.pn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419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19050</xdr:colOff>
      <xdr:row>2</xdr:row>
      <xdr:rowOff>47625</xdr:rowOff>
    </xdr:from>
    <xdr:to>
      <xdr:col>4</xdr:col>
      <xdr:colOff>733425</xdr:colOff>
      <xdr:row>4</xdr:row>
      <xdr:rowOff>29104</xdr:rowOff>
    </xdr:to>
    <xdr:pic>
      <xdr:nvPicPr>
        <xdr:cNvPr id="12" name="11 Imagen" descr="http://prep2016-sin.ine.mx/img/pt.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181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19050</xdr:colOff>
      <xdr:row>2</xdr:row>
      <xdr:rowOff>47625</xdr:rowOff>
    </xdr:from>
    <xdr:to>
      <xdr:col>5</xdr:col>
      <xdr:colOff>733425</xdr:colOff>
      <xdr:row>4</xdr:row>
      <xdr:rowOff>29104</xdr:rowOff>
    </xdr:to>
    <xdr:pic>
      <xdr:nvPicPr>
        <xdr:cNvPr id="13" name="12 Imagen" descr="http://prep2016-sin.ine.mx/img/pvem.png"/>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943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19050</xdr:colOff>
      <xdr:row>2</xdr:row>
      <xdr:rowOff>47625</xdr:rowOff>
    </xdr:from>
    <xdr:to>
      <xdr:col>6</xdr:col>
      <xdr:colOff>733425</xdr:colOff>
      <xdr:row>4</xdr:row>
      <xdr:rowOff>29104</xdr:rowOff>
    </xdr:to>
    <xdr:pic>
      <xdr:nvPicPr>
        <xdr:cNvPr id="14" name="13 Imagen" descr="http://prep2016-sin.ine.mx/img/mc.png"/>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5705475" y="714375"/>
          <a:ext cx="714375" cy="724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19050</xdr:colOff>
      <xdr:row>3</xdr:row>
      <xdr:rowOff>114300</xdr:rowOff>
    </xdr:from>
    <xdr:to>
      <xdr:col>1</xdr:col>
      <xdr:colOff>733425</xdr:colOff>
      <xdr:row>4</xdr:row>
      <xdr:rowOff>152400</xdr:rowOff>
    </xdr:to>
    <xdr:pic>
      <xdr:nvPicPr>
        <xdr:cNvPr id="2" name="1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1000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3</xdr:row>
      <xdr:rowOff>114300</xdr:rowOff>
    </xdr:from>
    <xdr:to>
      <xdr:col>2</xdr:col>
      <xdr:colOff>733425</xdr:colOff>
      <xdr:row>4</xdr:row>
      <xdr:rowOff>152400</xdr:rowOff>
    </xdr:to>
    <xdr:pic>
      <xdr:nvPicPr>
        <xdr:cNvPr id="3" name="2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95475" y="1000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3</xdr:row>
      <xdr:rowOff>114300</xdr:rowOff>
    </xdr:from>
    <xdr:to>
      <xdr:col>3</xdr:col>
      <xdr:colOff>733425</xdr:colOff>
      <xdr:row>4</xdr:row>
      <xdr:rowOff>152400</xdr:rowOff>
    </xdr:to>
    <xdr:pic>
      <xdr:nvPicPr>
        <xdr:cNvPr id="4" name="3 Imagen" descr="http://prep2016-sin.ine.mx/img/prd.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657475" y="1000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19050</xdr:colOff>
      <xdr:row>3</xdr:row>
      <xdr:rowOff>114300</xdr:rowOff>
    </xdr:from>
    <xdr:to>
      <xdr:col>4</xdr:col>
      <xdr:colOff>733425</xdr:colOff>
      <xdr:row>4</xdr:row>
      <xdr:rowOff>152400</xdr:rowOff>
    </xdr:to>
    <xdr:pic>
      <xdr:nvPicPr>
        <xdr:cNvPr id="5" name="4 Imagen" descr="http://prep2016-sin.ine.mx/img/pt.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19475" y="10001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19050</xdr:colOff>
      <xdr:row>3</xdr:row>
      <xdr:rowOff>114300</xdr:rowOff>
    </xdr:from>
    <xdr:to>
      <xdr:col>5</xdr:col>
      <xdr:colOff>733425</xdr:colOff>
      <xdr:row>4</xdr:row>
      <xdr:rowOff>152400</xdr:rowOff>
    </xdr:to>
    <xdr:pic>
      <xdr:nvPicPr>
        <xdr:cNvPr id="6" name="5 Imagen" descr="http://prep2016-sin.ine.mx/img/pvem.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14337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3</xdr:row>
      <xdr:rowOff>133350</xdr:rowOff>
    </xdr:from>
    <xdr:to>
      <xdr:col>7</xdr:col>
      <xdr:colOff>723900</xdr:colOff>
      <xdr:row>4</xdr:row>
      <xdr:rowOff>171450</xdr:rowOff>
    </xdr:to>
    <xdr:pic>
      <xdr:nvPicPr>
        <xdr:cNvPr id="7" name="6 Imagen" descr="http://prep2016-sin.ine.mx/img/na.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743575" y="9810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47625</xdr:colOff>
      <xdr:row>3</xdr:row>
      <xdr:rowOff>142875</xdr:rowOff>
    </xdr:from>
    <xdr:to>
      <xdr:col>9</xdr:col>
      <xdr:colOff>704850</xdr:colOff>
      <xdr:row>4</xdr:row>
      <xdr:rowOff>123825</xdr:rowOff>
    </xdr:to>
    <xdr:pic>
      <xdr:nvPicPr>
        <xdr:cNvPr id="8" name="7 Imagen" descr="http://prep2016-sin.ine.mx/img/morena.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239000" y="990600"/>
          <a:ext cx="657225" cy="657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28576</xdr:colOff>
      <xdr:row>3</xdr:row>
      <xdr:rowOff>133351</xdr:rowOff>
    </xdr:from>
    <xdr:to>
      <xdr:col>10</xdr:col>
      <xdr:colOff>714376</xdr:colOff>
      <xdr:row>4</xdr:row>
      <xdr:rowOff>142876</xdr:rowOff>
    </xdr:to>
    <xdr:pic>
      <xdr:nvPicPr>
        <xdr:cNvPr id="9" name="8 Imagen" descr="http://prep2016-sin.ine.mx/img/es.pn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7962901" y="981076"/>
          <a:ext cx="685800"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19050</xdr:colOff>
      <xdr:row>2</xdr:row>
      <xdr:rowOff>161925</xdr:rowOff>
    </xdr:from>
    <xdr:to>
      <xdr:col>11</xdr:col>
      <xdr:colOff>733425</xdr:colOff>
      <xdr:row>4</xdr:row>
      <xdr:rowOff>9525</xdr:rowOff>
    </xdr:to>
    <xdr:pic>
      <xdr:nvPicPr>
        <xdr:cNvPr id="13" name="12 Imagen" descr="http://prep2016-sin.ine.mx/img/ci_01.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2077700" y="8572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19050</xdr:colOff>
      <xdr:row>2</xdr:row>
      <xdr:rowOff>161925</xdr:rowOff>
    </xdr:from>
    <xdr:to>
      <xdr:col>12</xdr:col>
      <xdr:colOff>733425</xdr:colOff>
      <xdr:row>4</xdr:row>
      <xdr:rowOff>9525</xdr:rowOff>
    </xdr:to>
    <xdr:pic>
      <xdr:nvPicPr>
        <xdr:cNvPr id="14" name="13 Imagen" descr="http://prep2016-sin.ine.mx/img/ci_02.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2839700" y="8572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xdr:row>
      <xdr:rowOff>123825</xdr:rowOff>
    </xdr:from>
    <xdr:to>
      <xdr:col>8</xdr:col>
      <xdr:colOff>723900</xdr:colOff>
      <xdr:row>4</xdr:row>
      <xdr:rowOff>161925</xdr:rowOff>
    </xdr:to>
    <xdr:pic>
      <xdr:nvPicPr>
        <xdr:cNvPr id="15" name="14 Imagen" descr="http://prep2016-sin.ine.mx/img/mc_pas.png"/>
        <xdr:cNvPicPr>
          <a:picLocks noChangeAspect="1" noChangeArrowheads="1"/>
        </xdr:cNvPicPr>
      </xdr:nvPicPr>
      <xdr:blipFill rotWithShape="1">
        <a:blip xmlns:r="http://schemas.openxmlformats.org/officeDocument/2006/relationships" r:embed="rId10">
          <a:extLst>
            <a:ext uri="{28A0092B-C50C-407E-A947-70E740481C1C}">
              <a14:useLocalDpi xmlns:a14="http://schemas.microsoft.com/office/drawing/2010/main" val="0"/>
            </a:ext>
          </a:extLst>
        </a:blip>
        <a:srcRect l="49333"/>
        <a:stretch/>
      </xdr:blipFill>
      <xdr:spPr bwMode="auto">
        <a:xfrm>
          <a:off x="6448425" y="97155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38100</xdr:colOff>
      <xdr:row>3</xdr:row>
      <xdr:rowOff>142875</xdr:rowOff>
    </xdr:from>
    <xdr:to>
      <xdr:col>7</xdr:col>
      <xdr:colOff>19050</xdr:colOff>
      <xdr:row>4</xdr:row>
      <xdr:rowOff>180975</xdr:rowOff>
    </xdr:to>
    <xdr:pic>
      <xdr:nvPicPr>
        <xdr:cNvPr id="16" name="15 Imagen" descr="http://prep2016-sin.ine.mx/img/mc_pas.png"/>
        <xdr:cNvPicPr>
          <a:picLocks noChangeAspect="1" noChangeArrowheads="1"/>
        </xdr:cNvPicPr>
      </xdr:nvPicPr>
      <xdr:blipFill rotWithShape="1">
        <a:blip xmlns:r="http://schemas.openxmlformats.org/officeDocument/2006/relationships" r:embed="rId10">
          <a:extLst>
            <a:ext uri="{28A0092B-C50C-407E-A947-70E740481C1C}">
              <a14:useLocalDpi xmlns:a14="http://schemas.microsoft.com/office/drawing/2010/main" val="0"/>
            </a:ext>
          </a:extLst>
        </a:blip>
        <a:srcRect l="3333" t="2667" r="46000" b="-2667"/>
        <a:stretch/>
      </xdr:blipFill>
      <xdr:spPr bwMode="auto">
        <a:xfrm>
          <a:off x="5000625" y="9906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2</xdr:row>
      <xdr:rowOff>9525</xdr:rowOff>
    </xdr:from>
    <xdr:to>
      <xdr:col>1</xdr:col>
      <xdr:colOff>733425</xdr:colOff>
      <xdr:row>4</xdr:row>
      <xdr:rowOff>0</xdr:rowOff>
    </xdr:to>
    <xdr:pic>
      <xdr:nvPicPr>
        <xdr:cNvPr id="2" name="1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8572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2</xdr:row>
      <xdr:rowOff>9525</xdr:rowOff>
    </xdr:from>
    <xdr:to>
      <xdr:col>2</xdr:col>
      <xdr:colOff>733425</xdr:colOff>
      <xdr:row>4</xdr:row>
      <xdr:rowOff>0</xdr:rowOff>
    </xdr:to>
    <xdr:pic>
      <xdr:nvPicPr>
        <xdr:cNvPr id="3" name="2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28800" y="8572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19050</xdr:colOff>
      <xdr:row>1</xdr:row>
      <xdr:rowOff>123825</xdr:rowOff>
    </xdr:from>
    <xdr:to>
      <xdr:col>5</xdr:col>
      <xdr:colOff>733425</xdr:colOff>
      <xdr:row>3</xdr:row>
      <xdr:rowOff>219075</xdr:rowOff>
    </xdr:to>
    <xdr:pic>
      <xdr:nvPicPr>
        <xdr:cNvPr id="4" name="3 Imagen" descr="http://prep2016-sin.ine.mx/img/prd.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38675" y="7810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19050</xdr:colOff>
      <xdr:row>1</xdr:row>
      <xdr:rowOff>123825</xdr:rowOff>
    </xdr:from>
    <xdr:to>
      <xdr:col>6</xdr:col>
      <xdr:colOff>733425</xdr:colOff>
      <xdr:row>3</xdr:row>
      <xdr:rowOff>219075</xdr:rowOff>
    </xdr:to>
    <xdr:pic>
      <xdr:nvPicPr>
        <xdr:cNvPr id="5" name="4 Imagen" descr="http://prep2016-sin.ine.mx/img/pt.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410200" y="7810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19050</xdr:colOff>
      <xdr:row>1</xdr:row>
      <xdr:rowOff>123825</xdr:rowOff>
    </xdr:from>
    <xdr:to>
      <xdr:col>7</xdr:col>
      <xdr:colOff>733425</xdr:colOff>
      <xdr:row>3</xdr:row>
      <xdr:rowOff>219075</xdr:rowOff>
    </xdr:to>
    <xdr:pic>
      <xdr:nvPicPr>
        <xdr:cNvPr id="6" name="5 Imagen" descr="http://prep2016-sin.ine.mx/img/pvem.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181725" y="7810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9525</xdr:colOff>
      <xdr:row>1</xdr:row>
      <xdr:rowOff>161925</xdr:rowOff>
    </xdr:from>
    <xdr:to>
      <xdr:col>9</xdr:col>
      <xdr:colOff>723900</xdr:colOff>
      <xdr:row>3</xdr:row>
      <xdr:rowOff>257175</xdr:rowOff>
    </xdr:to>
    <xdr:pic>
      <xdr:nvPicPr>
        <xdr:cNvPr id="7" name="6 Imagen" descr="http://prep2016-sin.ine.mx/img/na.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791450" y="8191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19050</xdr:colOff>
      <xdr:row>1</xdr:row>
      <xdr:rowOff>142875</xdr:rowOff>
    </xdr:from>
    <xdr:to>
      <xdr:col>10</xdr:col>
      <xdr:colOff>733425</xdr:colOff>
      <xdr:row>3</xdr:row>
      <xdr:rowOff>238125</xdr:rowOff>
    </xdr:to>
    <xdr:pic>
      <xdr:nvPicPr>
        <xdr:cNvPr id="8" name="7 Imagen" descr="http://prep2016-sin.ine.mx/img/morena.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572500" y="8001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19050</xdr:colOff>
      <xdr:row>1</xdr:row>
      <xdr:rowOff>152400</xdr:rowOff>
    </xdr:from>
    <xdr:to>
      <xdr:col>11</xdr:col>
      <xdr:colOff>733425</xdr:colOff>
      <xdr:row>3</xdr:row>
      <xdr:rowOff>247650</xdr:rowOff>
    </xdr:to>
    <xdr:pic>
      <xdr:nvPicPr>
        <xdr:cNvPr id="9" name="8 Imagen" descr="http://prep2016-sin.ine.mx/img/es.pn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9344025" y="8096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152400</xdr:colOff>
      <xdr:row>1</xdr:row>
      <xdr:rowOff>161925</xdr:rowOff>
    </xdr:from>
    <xdr:to>
      <xdr:col>12</xdr:col>
      <xdr:colOff>600075</xdr:colOff>
      <xdr:row>2</xdr:row>
      <xdr:rowOff>419100</xdr:rowOff>
    </xdr:to>
    <xdr:pic>
      <xdr:nvPicPr>
        <xdr:cNvPr id="10" name="9 Imagen" descr="http://prep2016-sin.ine.mx/img/ci_01.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248900" y="819150"/>
          <a:ext cx="447675" cy="44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161926</xdr:colOff>
      <xdr:row>1</xdr:row>
      <xdr:rowOff>161926</xdr:rowOff>
    </xdr:from>
    <xdr:to>
      <xdr:col>13</xdr:col>
      <xdr:colOff>619126</xdr:colOff>
      <xdr:row>3</xdr:row>
      <xdr:rowOff>1</xdr:rowOff>
    </xdr:to>
    <xdr:pic>
      <xdr:nvPicPr>
        <xdr:cNvPr id="11" name="10 Imagen" descr="http://prep2016-sin.ine.mx/img/ci_02.png"/>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1029951" y="819151"/>
          <a:ext cx="4572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8</xdr:col>
      <xdr:colOff>19051</xdr:colOff>
      <xdr:row>2</xdr:row>
      <xdr:rowOff>9525</xdr:rowOff>
    </xdr:from>
    <xdr:ext cx="781050" cy="390525"/>
    <xdr:pic>
      <xdr:nvPicPr>
        <xdr:cNvPr id="20" name="19 Imagen" descr="http://prep2016-sin.ine.mx/img/mc_pas.png"/>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6953251" y="857250"/>
          <a:ext cx="781050" cy="390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762001</xdr:colOff>
      <xdr:row>2</xdr:row>
      <xdr:rowOff>28576</xdr:rowOff>
    </xdr:from>
    <xdr:ext cx="1238250" cy="412750"/>
    <xdr:pic>
      <xdr:nvPicPr>
        <xdr:cNvPr id="21" name="20 Imagen" descr="http://prep2016-sin.ine.mx/img/pri_pvem_panal.png"/>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571751" y="876301"/>
          <a:ext cx="1238250" cy="41275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xdr:colOff>
      <xdr:row>2</xdr:row>
      <xdr:rowOff>19051</xdr:rowOff>
    </xdr:from>
    <xdr:ext cx="838199" cy="412750"/>
    <xdr:pic>
      <xdr:nvPicPr>
        <xdr:cNvPr id="22" name="21 Imagen" descr="http://prep2016-sin.ine.mx/img/pri_pvem_panal.png"/>
        <xdr:cNvPicPr>
          <a:picLocks noChangeAspect="1" noChangeArrowheads="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l="-1" r="35294"/>
        <a:stretch/>
      </xdr:blipFill>
      <xdr:spPr bwMode="auto">
        <a:xfrm>
          <a:off x="3743326" y="866776"/>
          <a:ext cx="838199" cy="41275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19050</xdr:colOff>
      <xdr:row>31</xdr:row>
      <xdr:rowOff>152400</xdr:rowOff>
    </xdr:from>
    <xdr:ext cx="714375" cy="714375"/>
    <xdr:pic>
      <xdr:nvPicPr>
        <xdr:cNvPr id="15" name="14 Imagen" descr="http://prep2016-sin.ine.mx/img/pan.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0" y="65532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19050</xdr:colOff>
      <xdr:row>31</xdr:row>
      <xdr:rowOff>152400</xdr:rowOff>
    </xdr:from>
    <xdr:ext cx="714375" cy="714375"/>
    <xdr:pic>
      <xdr:nvPicPr>
        <xdr:cNvPr id="16" name="15 Imagen" descr="http://prep2016-sin.ine.mx/img/pri.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95500" y="65532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47625</xdr:colOff>
      <xdr:row>31</xdr:row>
      <xdr:rowOff>152400</xdr:rowOff>
    </xdr:from>
    <xdr:ext cx="714375" cy="714375"/>
    <xdr:pic>
      <xdr:nvPicPr>
        <xdr:cNvPr id="17" name="16 Imagen" descr="http://prep2016-sin.ine.mx/img/prd.pn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933950" y="655320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19050</xdr:colOff>
      <xdr:row>31</xdr:row>
      <xdr:rowOff>142875</xdr:rowOff>
    </xdr:from>
    <xdr:ext cx="714375" cy="714375"/>
    <xdr:pic>
      <xdr:nvPicPr>
        <xdr:cNvPr id="18" name="17 Imagen" descr="http://prep2016-sin.ine.mx/img/pt.png"/>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676900" y="65436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7</xdr:col>
      <xdr:colOff>19050</xdr:colOff>
      <xdr:row>31</xdr:row>
      <xdr:rowOff>142875</xdr:rowOff>
    </xdr:from>
    <xdr:ext cx="714375" cy="714375"/>
    <xdr:pic>
      <xdr:nvPicPr>
        <xdr:cNvPr id="19" name="18 Imagen" descr="http://prep2016-sin.ine.mx/img/pvem.pn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448425" y="65436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9</xdr:col>
      <xdr:colOff>9525</xdr:colOff>
      <xdr:row>31</xdr:row>
      <xdr:rowOff>161925</xdr:rowOff>
    </xdr:from>
    <xdr:ext cx="714375" cy="714375"/>
    <xdr:pic>
      <xdr:nvPicPr>
        <xdr:cNvPr id="23" name="22 Imagen" descr="http://prep2016-sin.ine.mx/img/na.png"/>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058150" y="65627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10</xdr:col>
      <xdr:colOff>19050</xdr:colOff>
      <xdr:row>31</xdr:row>
      <xdr:rowOff>142875</xdr:rowOff>
    </xdr:from>
    <xdr:ext cx="714375" cy="714375"/>
    <xdr:pic>
      <xdr:nvPicPr>
        <xdr:cNvPr id="24" name="23 Imagen" descr="http://prep2016-sin.ine.mx/img/morena.png"/>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839200" y="65436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11</xdr:col>
      <xdr:colOff>19050</xdr:colOff>
      <xdr:row>31</xdr:row>
      <xdr:rowOff>142875</xdr:rowOff>
    </xdr:from>
    <xdr:ext cx="714375" cy="714375"/>
    <xdr:pic>
      <xdr:nvPicPr>
        <xdr:cNvPr id="25" name="24 Imagen" descr="http://prep2016-sin.ine.mx/img/es.png"/>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9610725" y="65436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8</xdr:col>
      <xdr:colOff>28575</xdr:colOff>
      <xdr:row>31</xdr:row>
      <xdr:rowOff>180976</xdr:rowOff>
    </xdr:from>
    <xdr:ext cx="800099" cy="400050"/>
    <xdr:pic>
      <xdr:nvPicPr>
        <xdr:cNvPr id="28" name="27 Imagen" descr="http://prep2016-sin.ine.mx/img/mc_pas.png"/>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7229475" y="6581776"/>
          <a:ext cx="800099" cy="40005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762001</xdr:colOff>
      <xdr:row>31</xdr:row>
      <xdr:rowOff>161926</xdr:rowOff>
    </xdr:from>
    <xdr:ext cx="1238250" cy="412750"/>
    <xdr:pic>
      <xdr:nvPicPr>
        <xdr:cNvPr id="29" name="28 Imagen" descr="http://prep2016-sin.ine.mx/img/pri_pvem_panal.png"/>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838451" y="6562726"/>
          <a:ext cx="1238250" cy="41275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xdr:colOff>
      <xdr:row>31</xdr:row>
      <xdr:rowOff>180976</xdr:rowOff>
    </xdr:from>
    <xdr:ext cx="838199" cy="412750"/>
    <xdr:pic>
      <xdr:nvPicPr>
        <xdr:cNvPr id="30" name="29 Imagen" descr="http://prep2016-sin.ine.mx/img/pri_pvem_panal.png"/>
        <xdr:cNvPicPr>
          <a:picLocks noChangeAspect="1" noChangeArrowheads="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l="-1" r="35294"/>
        <a:stretch/>
      </xdr:blipFill>
      <xdr:spPr bwMode="auto">
        <a:xfrm>
          <a:off x="4010026" y="6581776"/>
          <a:ext cx="838199" cy="41275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prep2016-sin.ine.mx/Gobernador/Distrito/VotosCandidatura/" TargetMode="External"/><Relationship Id="rId13" Type="http://schemas.openxmlformats.org/officeDocument/2006/relationships/hyperlink" Target="http://prep2016-sin.ine.mx/Gobernador/Distrito/VotosCandidatura/" TargetMode="External"/><Relationship Id="rId18" Type="http://schemas.openxmlformats.org/officeDocument/2006/relationships/hyperlink" Target="http://prep2016-sin.ine.mx/Gobernador/Distrito/VotosCandidatura/" TargetMode="External"/><Relationship Id="rId26" Type="http://schemas.openxmlformats.org/officeDocument/2006/relationships/drawing" Target="../drawings/drawing1.xml"/><Relationship Id="rId3" Type="http://schemas.openxmlformats.org/officeDocument/2006/relationships/hyperlink" Target="http://prep2016-sin.ine.mx/Gobernador/Distrito/VotosCandidatura/" TargetMode="External"/><Relationship Id="rId21" Type="http://schemas.openxmlformats.org/officeDocument/2006/relationships/hyperlink" Target="http://prep2016-sin.ine.mx/Gobernador/Distrito/VotosCandidatura/" TargetMode="External"/><Relationship Id="rId7" Type="http://schemas.openxmlformats.org/officeDocument/2006/relationships/hyperlink" Target="http://prep2016-sin.ine.mx/Gobernador/Distrito/VotosCandidatura/" TargetMode="External"/><Relationship Id="rId12" Type="http://schemas.openxmlformats.org/officeDocument/2006/relationships/hyperlink" Target="http://prep2016-sin.ine.mx/Gobernador/Distrito/VotosCandidatura/" TargetMode="External"/><Relationship Id="rId17" Type="http://schemas.openxmlformats.org/officeDocument/2006/relationships/hyperlink" Target="http://prep2016-sin.ine.mx/Gobernador/Distrito/VotosCandidatura/" TargetMode="External"/><Relationship Id="rId25" Type="http://schemas.openxmlformats.org/officeDocument/2006/relationships/printerSettings" Target="../printerSettings/printerSettings1.bin"/><Relationship Id="rId2" Type="http://schemas.openxmlformats.org/officeDocument/2006/relationships/hyperlink" Target="http://prep2016-sin.ine.mx/Gobernador/Distrito/VotosCandidatura/" TargetMode="External"/><Relationship Id="rId16" Type="http://schemas.openxmlformats.org/officeDocument/2006/relationships/hyperlink" Target="http://prep2016-sin.ine.mx/Gobernador/Distrito/VotosCandidatura/" TargetMode="External"/><Relationship Id="rId20" Type="http://schemas.openxmlformats.org/officeDocument/2006/relationships/hyperlink" Target="http://prep2016-sin.ine.mx/Gobernador/Distrito/VotosCandidatura/" TargetMode="External"/><Relationship Id="rId1" Type="http://schemas.openxmlformats.org/officeDocument/2006/relationships/hyperlink" Target="http://prep2016-sin.ine.mx/Gobernador/Distrito/VotosCandidatura/" TargetMode="External"/><Relationship Id="rId6" Type="http://schemas.openxmlformats.org/officeDocument/2006/relationships/hyperlink" Target="http://prep2016-sin.ine.mx/Gobernador/Distrito/VotosCandidatura/" TargetMode="External"/><Relationship Id="rId11" Type="http://schemas.openxmlformats.org/officeDocument/2006/relationships/hyperlink" Target="http://prep2016-sin.ine.mx/Gobernador/Distrito/VotosCandidatura/" TargetMode="External"/><Relationship Id="rId24" Type="http://schemas.openxmlformats.org/officeDocument/2006/relationships/hyperlink" Target="http://prep2016-sin.ine.mx/Gobernador/Distrito/VotosCandidatura/" TargetMode="External"/><Relationship Id="rId5" Type="http://schemas.openxmlformats.org/officeDocument/2006/relationships/hyperlink" Target="http://prep2016-sin.ine.mx/Gobernador/Distrito/VotosCandidatura/" TargetMode="External"/><Relationship Id="rId15" Type="http://schemas.openxmlformats.org/officeDocument/2006/relationships/hyperlink" Target="http://prep2016-sin.ine.mx/Gobernador/Distrito/VotosCandidatura/" TargetMode="External"/><Relationship Id="rId23" Type="http://schemas.openxmlformats.org/officeDocument/2006/relationships/hyperlink" Target="http://prep2016-sin.ine.mx/Gobernador/Distrito/VotosCandidatura/" TargetMode="External"/><Relationship Id="rId10" Type="http://schemas.openxmlformats.org/officeDocument/2006/relationships/hyperlink" Target="http://prep2016-sin.ine.mx/Gobernador/Distrito/VotosCandidatura/" TargetMode="External"/><Relationship Id="rId19" Type="http://schemas.openxmlformats.org/officeDocument/2006/relationships/hyperlink" Target="http://prep2016-sin.ine.mx/Gobernador/Distrito/VotosCandidatura/" TargetMode="External"/><Relationship Id="rId4" Type="http://schemas.openxmlformats.org/officeDocument/2006/relationships/hyperlink" Target="http://prep2016-sin.ine.mx/Gobernador/Distrito/VotosCandidatura/" TargetMode="External"/><Relationship Id="rId9" Type="http://schemas.openxmlformats.org/officeDocument/2006/relationships/hyperlink" Target="http://prep2016-sin.ine.mx/Gobernador/Distrito/VotosCandidatura/" TargetMode="External"/><Relationship Id="rId14" Type="http://schemas.openxmlformats.org/officeDocument/2006/relationships/hyperlink" Target="http://prep2016-sin.ine.mx/Gobernador/Distrito/VotosCandidatura/" TargetMode="External"/><Relationship Id="rId22" Type="http://schemas.openxmlformats.org/officeDocument/2006/relationships/hyperlink" Target="http://prep2016-sin.ine.mx/Gobernador/Distrito/VotosCandidatura/"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prep2016-sin.ine.mx/Gobernador/Distrito/VotosCandidatura/" TargetMode="External"/><Relationship Id="rId13" Type="http://schemas.openxmlformats.org/officeDocument/2006/relationships/hyperlink" Target="http://prep2016-sin.ine.mx/Gobernador/Distrito/VotosCandidatura/" TargetMode="External"/><Relationship Id="rId18" Type="http://schemas.openxmlformats.org/officeDocument/2006/relationships/hyperlink" Target="http://prep2016-sin.ine.mx/Gobernador/Distrito/VotosCandidatura/" TargetMode="External"/><Relationship Id="rId26" Type="http://schemas.openxmlformats.org/officeDocument/2006/relationships/drawing" Target="../drawings/drawing2.xml"/><Relationship Id="rId3" Type="http://schemas.openxmlformats.org/officeDocument/2006/relationships/hyperlink" Target="http://prep2016-sin.ine.mx/Gobernador/Distrito/VotosCandidatura/" TargetMode="External"/><Relationship Id="rId21" Type="http://schemas.openxmlformats.org/officeDocument/2006/relationships/hyperlink" Target="http://prep2016-sin.ine.mx/Gobernador/Distrito/VotosCandidatura/" TargetMode="External"/><Relationship Id="rId7" Type="http://schemas.openxmlformats.org/officeDocument/2006/relationships/hyperlink" Target="http://prep2016-sin.ine.mx/Gobernador/Distrito/VotosCandidatura/" TargetMode="External"/><Relationship Id="rId12" Type="http://schemas.openxmlformats.org/officeDocument/2006/relationships/hyperlink" Target="http://prep2016-sin.ine.mx/Gobernador/Distrito/VotosCandidatura/" TargetMode="External"/><Relationship Id="rId17" Type="http://schemas.openxmlformats.org/officeDocument/2006/relationships/hyperlink" Target="http://prep2016-sin.ine.mx/Gobernador/Distrito/VotosCandidatura/" TargetMode="External"/><Relationship Id="rId25" Type="http://schemas.openxmlformats.org/officeDocument/2006/relationships/printerSettings" Target="../printerSettings/printerSettings2.bin"/><Relationship Id="rId2" Type="http://schemas.openxmlformats.org/officeDocument/2006/relationships/hyperlink" Target="http://prep2016-sin.ine.mx/Gobernador/Distrito/VotosCandidatura/" TargetMode="External"/><Relationship Id="rId16" Type="http://schemas.openxmlformats.org/officeDocument/2006/relationships/hyperlink" Target="http://prep2016-sin.ine.mx/Gobernador/Distrito/VotosCandidatura/" TargetMode="External"/><Relationship Id="rId20" Type="http://schemas.openxmlformats.org/officeDocument/2006/relationships/hyperlink" Target="http://prep2016-sin.ine.mx/Gobernador/Distrito/VotosCandidatura/" TargetMode="External"/><Relationship Id="rId1" Type="http://schemas.openxmlformats.org/officeDocument/2006/relationships/hyperlink" Target="http://prep2016-sin.ine.mx/Gobernador/Distrito/VotosCandidatura/" TargetMode="External"/><Relationship Id="rId6" Type="http://schemas.openxmlformats.org/officeDocument/2006/relationships/hyperlink" Target="http://prep2016-sin.ine.mx/Gobernador/Distrito/VotosCandidatura/" TargetMode="External"/><Relationship Id="rId11" Type="http://schemas.openxmlformats.org/officeDocument/2006/relationships/hyperlink" Target="http://prep2016-sin.ine.mx/Gobernador/Distrito/VotosCandidatura/" TargetMode="External"/><Relationship Id="rId24" Type="http://schemas.openxmlformats.org/officeDocument/2006/relationships/hyperlink" Target="http://prep2016-sin.ine.mx/Gobernador/Distrito/VotosCandidatura/" TargetMode="External"/><Relationship Id="rId5" Type="http://schemas.openxmlformats.org/officeDocument/2006/relationships/hyperlink" Target="http://prep2016-sin.ine.mx/Gobernador/Distrito/VotosCandidatura/" TargetMode="External"/><Relationship Id="rId15" Type="http://schemas.openxmlformats.org/officeDocument/2006/relationships/hyperlink" Target="http://prep2016-sin.ine.mx/Gobernador/Distrito/VotosCandidatura/" TargetMode="External"/><Relationship Id="rId23" Type="http://schemas.openxmlformats.org/officeDocument/2006/relationships/hyperlink" Target="http://prep2016-sin.ine.mx/Gobernador/Distrito/VotosCandidatura/" TargetMode="External"/><Relationship Id="rId10" Type="http://schemas.openxmlformats.org/officeDocument/2006/relationships/hyperlink" Target="http://prep2016-sin.ine.mx/Gobernador/Distrito/VotosCandidatura/" TargetMode="External"/><Relationship Id="rId19" Type="http://schemas.openxmlformats.org/officeDocument/2006/relationships/hyperlink" Target="http://prep2016-sin.ine.mx/Gobernador/Distrito/VotosCandidatura/" TargetMode="External"/><Relationship Id="rId4" Type="http://schemas.openxmlformats.org/officeDocument/2006/relationships/hyperlink" Target="http://prep2016-sin.ine.mx/Gobernador/Distrito/VotosCandidatura/" TargetMode="External"/><Relationship Id="rId9" Type="http://schemas.openxmlformats.org/officeDocument/2006/relationships/hyperlink" Target="http://prep2016-sin.ine.mx/Gobernador/Distrito/VotosCandidatura/" TargetMode="External"/><Relationship Id="rId14" Type="http://schemas.openxmlformats.org/officeDocument/2006/relationships/hyperlink" Target="http://prep2016-sin.ine.mx/Gobernador/Distrito/VotosCandidatura/" TargetMode="External"/><Relationship Id="rId22" Type="http://schemas.openxmlformats.org/officeDocument/2006/relationships/hyperlink" Target="http://prep2016-sin.ine.mx/Gobernador/Distrito/VotosCandidatur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prep2016-sin.ine.mx/PresidentesMunicipales/Municipio/VotosCandidatura/" TargetMode="External"/><Relationship Id="rId13" Type="http://schemas.openxmlformats.org/officeDocument/2006/relationships/hyperlink" Target="http://prep2016-sin.ine.mx/PresidentesMunicipales/Municipio/VotosCandidatura/" TargetMode="External"/><Relationship Id="rId18" Type="http://schemas.openxmlformats.org/officeDocument/2006/relationships/hyperlink" Target="http://prep2016-sin.ine.mx/PresidentesMunicipales/Municipio/VotosCandidatura/" TargetMode="External"/><Relationship Id="rId3" Type="http://schemas.openxmlformats.org/officeDocument/2006/relationships/hyperlink" Target="http://prep2016-sin.ine.mx/PresidentesMunicipales/Municipio/VotosCandidatura/" TargetMode="External"/><Relationship Id="rId7" Type="http://schemas.openxmlformats.org/officeDocument/2006/relationships/hyperlink" Target="http://prep2016-sin.ine.mx/PresidentesMunicipales/Municipio/VotosCandidatura/" TargetMode="External"/><Relationship Id="rId12" Type="http://schemas.openxmlformats.org/officeDocument/2006/relationships/hyperlink" Target="http://prep2016-sin.ine.mx/PresidentesMunicipales/Municipio/VotosCandidatura/" TargetMode="External"/><Relationship Id="rId17" Type="http://schemas.openxmlformats.org/officeDocument/2006/relationships/hyperlink" Target="http://prep2016-sin.ine.mx/PresidentesMunicipales/Municipio/VotosCandidatura/" TargetMode="External"/><Relationship Id="rId2" Type="http://schemas.openxmlformats.org/officeDocument/2006/relationships/hyperlink" Target="http://prep2016-sin.ine.mx/PresidentesMunicipales/Municipio/VotosCandidatura/" TargetMode="External"/><Relationship Id="rId16" Type="http://schemas.openxmlformats.org/officeDocument/2006/relationships/hyperlink" Target="http://prep2016-sin.ine.mx/PresidentesMunicipales/Municipio/VotosCandidatura/" TargetMode="External"/><Relationship Id="rId20" Type="http://schemas.openxmlformats.org/officeDocument/2006/relationships/drawing" Target="../drawings/drawing3.xml"/><Relationship Id="rId1" Type="http://schemas.openxmlformats.org/officeDocument/2006/relationships/hyperlink" Target="http://prep2016-sin.ine.mx/PresidentesMunicipales/Municipio/VotosCandidatura/" TargetMode="External"/><Relationship Id="rId6" Type="http://schemas.openxmlformats.org/officeDocument/2006/relationships/hyperlink" Target="http://prep2016-sin.ine.mx/PresidentesMunicipales/Municipio/VotosCandidatura/" TargetMode="External"/><Relationship Id="rId11" Type="http://schemas.openxmlformats.org/officeDocument/2006/relationships/hyperlink" Target="http://prep2016-sin.ine.mx/PresidentesMunicipales/Municipio/VotosCandidatura/" TargetMode="External"/><Relationship Id="rId5" Type="http://schemas.openxmlformats.org/officeDocument/2006/relationships/hyperlink" Target="http://prep2016-sin.ine.mx/PresidentesMunicipales/Municipio/VotosCandidatura/" TargetMode="External"/><Relationship Id="rId15" Type="http://schemas.openxmlformats.org/officeDocument/2006/relationships/hyperlink" Target="http://prep2016-sin.ine.mx/PresidentesMunicipales/Municipio/VotosCandidatura/" TargetMode="External"/><Relationship Id="rId10" Type="http://schemas.openxmlformats.org/officeDocument/2006/relationships/hyperlink" Target="http://prep2016-sin.ine.mx/PresidentesMunicipales/Municipio/VotosCandidatura/" TargetMode="External"/><Relationship Id="rId19" Type="http://schemas.openxmlformats.org/officeDocument/2006/relationships/printerSettings" Target="../printerSettings/printerSettings3.bin"/><Relationship Id="rId4" Type="http://schemas.openxmlformats.org/officeDocument/2006/relationships/hyperlink" Target="http://prep2016-sin.ine.mx/PresidentesMunicipales/Municipio/VotosCandidatura/" TargetMode="External"/><Relationship Id="rId9" Type="http://schemas.openxmlformats.org/officeDocument/2006/relationships/hyperlink" Target="http://prep2016-sin.ine.mx/PresidentesMunicipales/Municipio/VotosCandidatura/" TargetMode="External"/><Relationship Id="rId14" Type="http://schemas.openxmlformats.org/officeDocument/2006/relationships/hyperlink" Target="http://prep2016-sin.ine.mx/PresidentesMunicipales/Municipio/VotosCandidatura/"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prep2016-sin.ine.mx/DiputadosLocales/Distrito/VotosCandidatura/" TargetMode="External"/><Relationship Id="rId13" Type="http://schemas.openxmlformats.org/officeDocument/2006/relationships/hyperlink" Target="http://prep2016-sin.ine.mx/DiputadosLocales/Distrito/VotosCandidatura/" TargetMode="External"/><Relationship Id="rId18" Type="http://schemas.openxmlformats.org/officeDocument/2006/relationships/hyperlink" Target="http://prep2016-sin.ine.mx/DiputadosLocales/Distrito/VotosCandidatura/" TargetMode="External"/><Relationship Id="rId26" Type="http://schemas.openxmlformats.org/officeDocument/2006/relationships/drawing" Target="../drawings/drawing5.xml"/><Relationship Id="rId3" Type="http://schemas.openxmlformats.org/officeDocument/2006/relationships/hyperlink" Target="http://prep2016-sin.ine.mx/DiputadosLocales/Distrito/VotosCandidatura/" TargetMode="External"/><Relationship Id="rId21" Type="http://schemas.openxmlformats.org/officeDocument/2006/relationships/hyperlink" Target="http://prep2016-sin.ine.mx/DiputadosLocales/Distrito/VotosCandidatura/" TargetMode="External"/><Relationship Id="rId7" Type="http://schemas.openxmlformats.org/officeDocument/2006/relationships/hyperlink" Target="http://prep2016-sin.ine.mx/DiputadosLocales/Distrito/VotosCandidatura/" TargetMode="External"/><Relationship Id="rId12" Type="http://schemas.openxmlformats.org/officeDocument/2006/relationships/hyperlink" Target="http://prep2016-sin.ine.mx/DiputadosLocales/Distrito/VotosCandidatura/" TargetMode="External"/><Relationship Id="rId17" Type="http://schemas.openxmlformats.org/officeDocument/2006/relationships/hyperlink" Target="http://prep2016-sin.ine.mx/DiputadosLocales/Distrito/VotosCandidatura/" TargetMode="External"/><Relationship Id="rId25" Type="http://schemas.openxmlformats.org/officeDocument/2006/relationships/printerSettings" Target="../printerSettings/printerSettings5.bin"/><Relationship Id="rId2" Type="http://schemas.openxmlformats.org/officeDocument/2006/relationships/hyperlink" Target="http://prep2016-sin.ine.mx/DiputadosLocales/Distrito/VotosCandidatura/" TargetMode="External"/><Relationship Id="rId16" Type="http://schemas.openxmlformats.org/officeDocument/2006/relationships/hyperlink" Target="http://prep2016-sin.ine.mx/DiputadosLocales/Distrito/VotosCandidatura/" TargetMode="External"/><Relationship Id="rId20" Type="http://schemas.openxmlformats.org/officeDocument/2006/relationships/hyperlink" Target="http://prep2016-sin.ine.mx/DiputadosLocales/Distrito/VotosCandidatura/" TargetMode="External"/><Relationship Id="rId1" Type="http://schemas.openxmlformats.org/officeDocument/2006/relationships/hyperlink" Target="http://prep2016-sin.ine.mx/DiputadosLocales/Distrito/VotosCandidatura/" TargetMode="External"/><Relationship Id="rId6" Type="http://schemas.openxmlformats.org/officeDocument/2006/relationships/hyperlink" Target="http://prep2016-sin.ine.mx/DiputadosLocales/Distrito/VotosCandidatura/" TargetMode="External"/><Relationship Id="rId11" Type="http://schemas.openxmlformats.org/officeDocument/2006/relationships/hyperlink" Target="http://prep2016-sin.ine.mx/DiputadosLocales/Distrito/VotosCandidatura/" TargetMode="External"/><Relationship Id="rId24" Type="http://schemas.openxmlformats.org/officeDocument/2006/relationships/hyperlink" Target="http://prep2016-sin.ine.mx/DiputadosLocales/Distrito/VotosCandidatura/" TargetMode="External"/><Relationship Id="rId5" Type="http://schemas.openxmlformats.org/officeDocument/2006/relationships/hyperlink" Target="http://prep2016-sin.ine.mx/DiputadosLocales/Distrito/VotosCandidatura/" TargetMode="External"/><Relationship Id="rId15" Type="http://schemas.openxmlformats.org/officeDocument/2006/relationships/hyperlink" Target="http://prep2016-sin.ine.mx/DiputadosLocales/Distrito/VotosCandidatura/" TargetMode="External"/><Relationship Id="rId23" Type="http://schemas.openxmlformats.org/officeDocument/2006/relationships/hyperlink" Target="http://prep2016-sin.ine.mx/DiputadosLocales/Distrito/VotosCandidatura/" TargetMode="External"/><Relationship Id="rId10" Type="http://schemas.openxmlformats.org/officeDocument/2006/relationships/hyperlink" Target="http://prep2016-sin.ine.mx/DiputadosLocales/Distrito/VotosCandidatura/" TargetMode="External"/><Relationship Id="rId19" Type="http://schemas.openxmlformats.org/officeDocument/2006/relationships/hyperlink" Target="http://prep2016-sin.ine.mx/DiputadosLocales/Distrito/VotosCandidatura/" TargetMode="External"/><Relationship Id="rId4" Type="http://schemas.openxmlformats.org/officeDocument/2006/relationships/hyperlink" Target="http://prep2016-sin.ine.mx/DiputadosLocales/Distrito/VotosCandidatura/" TargetMode="External"/><Relationship Id="rId9" Type="http://schemas.openxmlformats.org/officeDocument/2006/relationships/hyperlink" Target="http://prep2016-sin.ine.mx/DiputadosLocales/Distrito/VotosCandidatura/" TargetMode="External"/><Relationship Id="rId14" Type="http://schemas.openxmlformats.org/officeDocument/2006/relationships/hyperlink" Target="http://prep2016-sin.ine.mx/DiputadosLocales/Distrito/VotosCandidatura/" TargetMode="External"/><Relationship Id="rId22" Type="http://schemas.openxmlformats.org/officeDocument/2006/relationships/hyperlink" Target="http://prep2016-sin.ine.mx/DiputadosLocales/Distrito/VotosCandidatura/"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prep2016-sin.ine.mx/DiputadosLocales/Distrito/VotosCandidatura/" TargetMode="External"/><Relationship Id="rId13" Type="http://schemas.openxmlformats.org/officeDocument/2006/relationships/hyperlink" Target="http://prep2016-sin.ine.mx/DiputadosLocales/Distrito/VotosCandidatura/" TargetMode="External"/><Relationship Id="rId18" Type="http://schemas.openxmlformats.org/officeDocument/2006/relationships/hyperlink" Target="http://prep2016-sin.ine.mx/DiputadosLocales/Distrito/VotosCandidatura/" TargetMode="External"/><Relationship Id="rId26" Type="http://schemas.openxmlformats.org/officeDocument/2006/relationships/drawing" Target="../drawings/drawing6.xml"/><Relationship Id="rId3" Type="http://schemas.openxmlformats.org/officeDocument/2006/relationships/hyperlink" Target="http://prep2016-sin.ine.mx/DiputadosLocales/Distrito/VotosCandidatura/" TargetMode="External"/><Relationship Id="rId21" Type="http://schemas.openxmlformats.org/officeDocument/2006/relationships/hyperlink" Target="http://prep2016-sin.ine.mx/DiputadosLocales/Distrito/VotosCandidatura/" TargetMode="External"/><Relationship Id="rId7" Type="http://schemas.openxmlformats.org/officeDocument/2006/relationships/hyperlink" Target="http://prep2016-sin.ine.mx/DiputadosLocales/Distrito/VotosCandidatura/" TargetMode="External"/><Relationship Id="rId12" Type="http://schemas.openxmlformats.org/officeDocument/2006/relationships/hyperlink" Target="http://prep2016-sin.ine.mx/DiputadosLocales/Distrito/VotosCandidatura/" TargetMode="External"/><Relationship Id="rId17" Type="http://schemas.openxmlformats.org/officeDocument/2006/relationships/hyperlink" Target="http://prep2016-sin.ine.mx/DiputadosLocales/Distrito/VotosCandidatura/" TargetMode="External"/><Relationship Id="rId25" Type="http://schemas.openxmlformats.org/officeDocument/2006/relationships/printerSettings" Target="../printerSettings/printerSettings6.bin"/><Relationship Id="rId2" Type="http://schemas.openxmlformats.org/officeDocument/2006/relationships/hyperlink" Target="http://prep2016-sin.ine.mx/DiputadosLocales/Distrito/VotosCandidatura/" TargetMode="External"/><Relationship Id="rId16" Type="http://schemas.openxmlformats.org/officeDocument/2006/relationships/hyperlink" Target="http://prep2016-sin.ine.mx/DiputadosLocales/Distrito/VotosCandidatura/" TargetMode="External"/><Relationship Id="rId20" Type="http://schemas.openxmlformats.org/officeDocument/2006/relationships/hyperlink" Target="http://prep2016-sin.ine.mx/DiputadosLocales/Distrito/VotosCandidatura/" TargetMode="External"/><Relationship Id="rId1" Type="http://schemas.openxmlformats.org/officeDocument/2006/relationships/hyperlink" Target="http://prep2016-sin.ine.mx/DiputadosLocales/Distrito/VotosCandidatura/" TargetMode="External"/><Relationship Id="rId6" Type="http://schemas.openxmlformats.org/officeDocument/2006/relationships/hyperlink" Target="http://prep2016-sin.ine.mx/DiputadosLocales/Distrito/VotosCandidatura/" TargetMode="External"/><Relationship Id="rId11" Type="http://schemas.openxmlformats.org/officeDocument/2006/relationships/hyperlink" Target="http://prep2016-sin.ine.mx/DiputadosLocales/Distrito/VotosCandidatura/" TargetMode="External"/><Relationship Id="rId24" Type="http://schemas.openxmlformats.org/officeDocument/2006/relationships/hyperlink" Target="http://prep2016-sin.ine.mx/DiputadosLocales/Distrito/VotosCandidatura/" TargetMode="External"/><Relationship Id="rId5" Type="http://schemas.openxmlformats.org/officeDocument/2006/relationships/hyperlink" Target="http://prep2016-sin.ine.mx/DiputadosLocales/Distrito/VotosCandidatura/" TargetMode="External"/><Relationship Id="rId15" Type="http://schemas.openxmlformats.org/officeDocument/2006/relationships/hyperlink" Target="http://prep2016-sin.ine.mx/DiputadosLocales/Distrito/VotosCandidatura/" TargetMode="External"/><Relationship Id="rId23" Type="http://schemas.openxmlformats.org/officeDocument/2006/relationships/hyperlink" Target="http://prep2016-sin.ine.mx/DiputadosLocales/Distrito/VotosCandidatura/" TargetMode="External"/><Relationship Id="rId10" Type="http://schemas.openxmlformats.org/officeDocument/2006/relationships/hyperlink" Target="http://prep2016-sin.ine.mx/DiputadosLocales/Distrito/VotosCandidatura/" TargetMode="External"/><Relationship Id="rId19" Type="http://schemas.openxmlformats.org/officeDocument/2006/relationships/hyperlink" Target="http://prep2016-sin.ine.mx/DiputadosLocales/Distrito/VotosCandidatura/" TargetMode="External"/><Relationship Id="rId4" Type="http://schemas.openxmlformats.org/officeDocument/2006/relationships/hyperlink" Target="http://prep2016-sin.ine.mx/DiputadosLocales/Distrito/VotosCandidatura/" TargetMode="External"/><Relationship Id="rId9" Type="http://schemas.openxmlformats.org/officeDocument/2006/relationships/hyperlink" Target="http://prep2016-sin.ine.mx/DiputadosLocales/Distrito/VotosCandidatura/" TargetMode="External"/><Relationship Id="rId14" Type="http://schemas.openxmlformats.org/officeDocument/2006/relationships/hyperlink" Target="http://prep2016-sin.ine.mx/DiputadosLocales/Distrito/VotosCandidatura/" TargetMode="External"/><Relationship Id="rId22" Type="http://schemas.openxmlformats.org/officeDocument/2006/relationships/hyperlink" Target="http://prep2016-sin.ine.mx/DiputadosLocales/Distrito/VotosCandidatur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2"/>
  <sheetViews>
    <sheetView tabSelected="1" topLeftCell="A2" zoomScaleNormal="100" zoomScaleSheetLayoutView="50" workbookViewId="0">
      <pane ySplit="4" topLeftCell="A6" activePane="bottomLeft" state="frozen"/>
      <selection activeCell="A2" sqref="A2"/>
      <selection pane="bottomLeft" activeCell="A2" sqref="A2:N2"/>
    </sheetView>
  </sheetViews>
  <sheetFormatPr baseColWidth="10" defaultRowHeight="14.5"/>
  <cols>
    <col min="1" max="1" width="18.453125" customWidth="1"/>
    <col min="3" max="3" width="31.7265625" customWidth="1"/>
    <col min="6" max="6" width="21.81640625" customWidth="1"/>
    <col min="9" max="9" width="12.453125" customWidth="1"/>
    <col min="10" max="10" width="14.26953125" customWidth="1"/>
    <col min="11" max="11" width="8.453125" customWidth="1"/>
    <col min="12" max="12" width="11.26953125" customWidth="1"/>
    <col min="13" max="13" width="12.81640625" customWidth="1"/>
    <col min="14" max="14" width="14.7265625" customWidth="1"/>
  </cols>
  <sheetData>
    <row r="2" spans="1:14" ht="28.5" customHeight="1">
      <c r="A2" s="183" t="s">
        <v>49</v>
      </c>
      <c r="B2" s="183"/>
      <c r="C2" s="183"/>
      <c r="D2" s="183"/>
      <c r="E2" s="183"/>
      <c r="F2" s="183"/>
      <c r="G2" s="183"/>
      <c r="H2" s="183"/>
      <c r="I2" s="183"/>
      <c r="J2" s="183"/>
      <c r="K2" s="183"/>
      <c r="L2" s="183"/>
      <c r="M2" s="183"/>
      <c r="N2" s="183"/>
    </row>
    <row r="3" spans="1:14" ht="15" thickBot="1"/>
    <row r="4" spans="1:14" ht="53.25" customHeight="1" thickTop="1">
      <c r="A4" s="188" t="s">
        <v>45</v>
      </c>
      <c r="B4" s="13"/>
      <c r="C4" s="13"/>
      <c r="D4" s="13"/>
      <c r="E4" s="13"/>
      <c r="F4" s="13"/>
      <c r="G4" s="13"/>
      <c r="H4" s="13"/>
      <c r="I4" s="13"/>
      <c r="J4" s="184" t="s">
        <v>30</v>
      </c>
      <c r="K4" s="184" t="s">
        <v>34</v>
      </c>
      <c r="L4" s="190" t="s">
        <v>48</v>
      </c>
      <c r="M4" s="192" t="s">
        <v>46</v>
      </c>
      <c r="N4" s="186" t="s">
        <v>47</v>
      </c>
    </row>
    <row r="5" spans="1:14" ht="40.5" thickBot="1">
      <c r="A5" s="189"/>
      <c r="B5" s="14" t="s">
        <v>35</v>
      </c>
      <c r="C5" s="15" t="s">
        <v>40</v>
      </c>
      <c r="D5" s="14" t="s">
        <v>36</v>
      </c>
      <c r="E5" s="14" t="s">
        <v>37</v>
      </c>
      <c r="F5" s="15" t="s">
        <v>41</v>
      </c>
      <c r="G5" s="14" t="s">
        <v>38</v>
      </c>
      <c r="H5" s="14" t="s">
        <v>39</v>
      </c>
      <c r="I5" s="14" t="s">
        <v>42</v>
      </c>
      <c r="J5" s="185"/>
      <c r="K5" s="185"/>
      <c r="L5" s="191"/>
      <c r="M5" s="193"/>
      <c r="N5" s="187"/>
    </row>
    <row r="6" spans="1:14" ht="20.25" customHeight="1" thickTop="1">
      <c r="A6" s="147" t="s">
        <v>3</v>
      </c>
      <c r="B6" s="124">
        <v>14946</v>
      </c>
      <c r="C6" s="142">
        <v>24945</v>
      </c>
      <c r="D6" s="124">
        <v>1137</v>
      </c>
      <c r="E6" s="124">
        <v>521</v>
      </c>
      <c r="F6" s="124">
        <v>11432</v>
      </c>
      <c r="G6" s="124">
        <v>921</v>
      </c>
      <c r="H6" s="124">
        <v>699</v>
      </c>
      <c r="I6" s="124">
        <v>1555</v>
      </c>
      <c r="J6" s="124">
        <v>9</v>
      </c>
      <c r="K6" s="124">
        <v>1204</v>
      </c>
      <c r="L6" s="125">
        <f>SUM(B6:K6)</f>
        <v>57369</v>
      </c>
      <c r="M6" s="125">
        <v>94928</v>
      </c>
      <c r="N6" s="126">
        <f>L6/M6</f>
        <v>0.60434223832799594</v>
      </c>
    </row>
    <row r="7" spans="1:14" ht="20.25" customHeight="1">
      <c r="A7" s="147" t="s">
        <v>4</v>
      </c>
      <c r="B7" s="124">
        <v>9370</v>
      </c>
      <c r="C7" s="142">
        <v>15736</v>
      </c>
      <c r="D7" s="124">
        <v>526</v>
      </c>
      <c r="E7" s="124">
        <v>257</v>
      </c>
      <c r="F7" s="124">
        <v>8691</v>
      </c>
      <c r="G7" s="124">
        <v>2080</v>
      </c>
      <c r="H7" s="124">
        <v>465</v>
      </c>
      <c r="I7" s="124">
        <v>3410</v>
      </c>
      <c r="J7" s="124">
        <v>28</v>
      </c>
      <c r="K7" s="124">
        <v>941</v>
      </c>
      <c r="L7" s="125">
        <f t="shared" ref="L7:L30" si="0">SUM(B7:K7)</f>
        <v>41504</v>
      </c>
      <c r="M7" s="125">
        <v>83631</v>
      </c>
      <c r="N7" s="126">
        <f t="shared" ref="N7:N30" si="1">L7/M7</f>
        <v>0.4962753046119262</v>
      </c>
    </row>
    <row r="8" spans="1:14" ht="20.25" customHeight="1">
      <c r="A8" s="147" t="s">
        <v>5</v>
      </c>
      <c r="B8" s="124">
        <v>8261</v>
      </c>
      <c r="C8" s="142">
        <v>21962</v>
      </c>
      <c r="D8" s="124">
        <v>871</v>
      </c>
      <c r="E8" s="124">
        <v>224</v>
      </c>
      <c r="F8" s="124">
        <v>9159</v>
      </c>
      <c r="G8" s="124">
        <v>1688</v>
      </c>
      <c r="H8" s="124">
        <v>176</v>
      </c>
      <c r="I8" s="124">
        <v>1108</v>
      </c>
      <c r="J8" s="124">
        <v>12</v>
      </c>
      <c r="K8" s="124">
        <v>1194</v>
      </c>
      <c r="L8" s="125">
        <f t="shared" si="0"/>
        <v>44655</v>
      </c>
      <c r="M8" s="125">
        <v>82231</v>
      </c>
      <c r="N8" s="126">
        <f t="shared" si="1"/>
        <v>0.54304337780155898</v>
      </c>
    </row>
    <row r="9" spans="1:14" ht="20.25" customHeight="1">
      <c r="A9" s="147" t="s">
        <v>6</v>
      </c>
      <c r="B9" s="124">
        <v>9253</v>
      </c>
      <c r="C9" s="142">
        <v>16381</v>
      </c>
      <c r="D9" s="124">
        <v>733</v>
      </c>
      <c r="E9" s="124">
        <v>357</v>
      </c>
      <c r="F9" s="124">
        <v>9531</v>
      </c>
      <c r="G9" s="124">
        <v>1936</v>
      </c>
      <c r="H9" s="124">
        <v>428</v>
      </c>
      <c r="I9" s="124">
        <v>3189</v>
      </c>
      <c r="J9" s="124">
        <v>53</v>
      </c>
      <c r="K9" s="124">
        <v>1033</v>
      </c>
      <c r="L9" s="125">
        <f t="shared" si="0"/>
        <v>42894</v>
      </c>
      <c r="M9" s="125">
        <v>85626</v>
      </c>
      <c r="N9" s="126">
        <f t="shared" si="1"/>
        <v>0.50094597435358423</v>
      </c>
    </row>
    <row r="10" spans="1:14" ht="20.25" customHeight="1">
      <c r="A10" s="147" t="s">
        <v>7</v>
      </c>
      <c r="B10" s="124">
        <v>9617</v>
      </c>
      <c r="C10" s="142">
        <v>13756</v>
      </c>
      <c r="D10" s="124">
        <v>595</v>
      </c>
      <c r="E10" s="124">
        <v>426</v>
      </c>
      <c r="F10" s="124">
        <v>7251</v>
      </c>
      <c r="G10" s="124">
        <v>2100</v>
      </c>
      <c r="H10" s="124">
        <v>438</v>
      </c>
      <c r="I10" s="124">
        <v>3152</v>
      </c>
      <c r="J10" s="124">
        <v>37</v>
      </c>
      <c r="K10" s="124">
        <v>997</v>
      </c>
      <c r="L10" s="125">
        <f t="shared" si="0"/>
        <v>38369</v>
      </c>
      <c r="M10" s="125">
        <v>81752</v>
      </c>
      <c r="N10" s="126">
        <f t="shared" si="1"/>
        <v>0.46933408356982093</v>
      </c>
    </row>
    <row r="11" spans="1:14" ht="20.25" customHeight="1">
      <c r="A11" s="147" t="s">
        <v>8</v>
      </c>
      <c r="B11" s="124">
        <v>3906</v>
      </c>
      <c r="C11" s="142">
        <v>25058</v>
      </c>
      <c r="D11" s="124">
        <v>801</v>
      </c>
      <c r="E11" s="124">
        <v>246</v>
      </c>
      <c r="F11" s="124">
        <v>13182</v>
      </c>
      <c r="G11" s="124">
        <v>927</v>
      </c>
      <c r="H11" s="124">
        <v>312</v>
      </c>
      <c r="I11" s="124">
        <v>588</v>
      </c>
      <c r="J11" s="124">
        <v>29</v>
      </c>
      <c r="K11" s="124">
        <v>1417</v>
      </c>
      <c r="L11" s="125">
        <f t="shared" si="0"/>
        <v>46466</v>
      </c>
      <c r="M11" s="125">
        <v>78892</v>
      </c>
      <c r="N11" s="126">
        <f t="shared" si="1"/>
        <v>0.58898240632763776</v>
      </c>
    </row>
    <row r="12" spans="1:14" ht="20.25" customHeight="1">
      <c r="A12" s="147" t="s">
        <v>9</v>
      </c>
      <c r="B12" s="124">
        <v>8412</v>
      </c>
      <c r="C12" s="142">
        <v>25235</v>
      </c>
      <c r="D12" s="124">
        <v>884</v>
      </c>
      <c r="E12" s="124">
        <v>631</v>
      </c>
      <c r="F12" s="124">
        <v>9668</v>
      </c>
      <c r="G12" s="124">
        <v>1361</v>
      </c>
      <c r="H12" s="124">
        <v>454</v>
      </c>
      <c r="I12" s="124">
        <v>1219</v>
      </c>
      <c r="J12" s="124">
        <v>37</v>
      </c>
      <c r="K12" s="124">
        <v>1147</v>
      </c>
      <c r="L12" s="125">
        <f t="shared" si="0"/>
        <v>49048</v>
      </c>
      <c r="M12" s="125">
        <v>81359</v>
      </c>
      <c r="N12" s="126">
        <f t="shared" si="1"/>
        <v>0.60285893386103562</v>
      </c>
    </row>
    <row r="13" spans="1:14" ht="20.25" customHeight="1">
      <c r="A13" s="147" t="s">
        <v>10</v>
      </c>
      <c r="B13" s="124">
        <v>6660</v>
      </c>
      <c r="C13" s="142">
        <v>25223</v>
      </c>
      <c r="D13" s="124">
        <v>916</v>
      </c>
      <c r="E13" s="124">
        <v>501</v>
      </c>
      <c r="F13" s="124">
        <v>11111</v>
      </c>
      <c r="G13" s="124">
        <v>1170</v>
      </c>
      <c r="H13" s="124">
        <v>307</v>
      </c>
      <c r="I13" s="124">
        <v>804</v>
      </c>
      <c r="J13" s="124">
        <v>22</v>
      </c>
      <c r="K13" s="124">
        <v>1131</v>
      </c>
      <c r="L13" s="125">
        <f t="shared" si="0"/>
        <v>47845</v>
      </c>
      <c r="M13" s="125">
        <v>80877</v>
      </c>
      <c r="N13" s="126">
        <f t="shared" si="1"/>
        <v>0.59157733348170682</v>
      </c>
    </row>
    <row r="14" spans="1:14" ht="20.25" customHeight="1">
      <c r="A14" s="147" t="s">
        <v>11</v>
      </c>
      <c r="B14" s="124">
        <v>5179</v>
      </c>
      <c r="C14" s="142">
        <v>25331</v>
      </c>
      <c r="D14" s="124">
        <v>2157</v>
      </c>
      <c r="E14" s="124">
        <v>348</v>
      </c>
      <c r="F14" s="124">
        <v>19799</v>
      </c>
      <c r="G14" s="124">
        <v>1005</v>
      </c>
      <c r="H14" s="124">
        <v>1030</v>
      </c>
      <c r="I14" s="124">
        <v>643</v>
      </c>
      <c r="J14" s="124">
        <v>24</v>
      </c>
      <c r="K14" s="124">
        <v>1318</v>
      </c>
      <c r="L14" s="125">
        <f t="shared" si="0"/>
        <v>56834</v>
      </c>
      <c r="M14" s="125">
        <v>95007</v>
      </c>
      <c r="N14" s="126">
        <f t="shared" si="1"/>
        <v>0.59820855305398546</v>
      </c>
    </row>
    <row r="15" spans="1:14" ht="20.25" customHeight="1">
      <c r="A15" s="147" t="s">
        <v>12</v>
      </c>
      <c r="B15" s="124">
        <v>2704</v>
      </c>
      <c r="C15" s="142">
        <v>23413</v>
      </c>
      <c r="D15" s="124">
        <v>2231</v>
      </c>
      <c r="E15" s="124">
        <v>466</v>
      </c>
      <c r="F15" s="124">
        <v>16429</v>
      </c>
      <c r="G15" s="124">
        <v>794</v>
      </c>
      <c r="H15" s="124">
        <v>402</v>
      </c>
      <c r="I15" s="124">
        <v>495</v>
      </c>
      <c r="J15" s="124">
        <v>7</v>
      </c>
      <c r="K15" s="124">
        <v>1379</v>
      </c>
      <c r="L15" s="125">
        <f t="shared" si="0"/>
        <v>48320</v>
      </c>
      <c r="M15" s="125">
        <v>80627</v>
      </c>
      <c r="N15" s="126">
        <f t="shared" si="1"/>
        <v>0.59930296302727371</v>
      </c>
    </row>
    <row r="16" spans="1:14" ht="20.25" customHeight="1">
      <c r="A16" s="147" t="s">
        <v>13</v>
      </c>
      <c r="B16" s="124">
        <v>4520</v>
      </c>
      <c r="C16" s="142">
        <v>17751</v>
      </c>
      <c r="D16" s="124">
        <v>480</v>
      </c>
      <c r="E16" s="124">
        <v>280</v>
      </c>
      <c r="F16" s="124">
        <v>12259</v>
      </c>
      <c r="G16" s="124">
        <v>1314</v>
      </c>
      <c r="H16" s="124">
        <v>766</v>
      </c>
      <c r="I16" s="124">
        <v>732</v>
      </c>
      <c r="J16" s="124">
        <v>23</v>
      </c>
      <c r="K16" s="124">
        <v>937</v>
      </c>
      <c r="L16" s="125">
        <f t="shared" si="0"/>
        <v>39062</v>
      </c>
      <c r="M16" s="125">
        <v>77195</v>
      </c>
      <c r="N16" s="126">
        <f t="shared" si="1"/>
        <v>0.50601722909514868</v>
      </c>
    </row>
    <row r="17" spans="1:15" ht="20.25" customHeight="1">
      <c r="A17" s="147" t="s">
        <v>14</v>
      </c>
      <c r="B17" s="124">
        <v>6186</v>
      </c>
      <c r="C17" s="142">
        <v>14908</v>
      </c>
      <c r="D17" s="124">
        <v>822</v>
      </c>
      <c r="E17" s="124">
        <v>265</v>
      </c>
      <c r="F17" s="124">
        <v>12520</v>
      </c>
      <c r="G17" s="124">
        <v>2491</v>
      </c>
      <c r="H17" s="124">
        <v>770</v>
      </c>
      <c r="I17" s="124">
        <v>2775</v>
      </c>
      <c r="J17" s="124">
        <v>49</v>
      </c>
      <c r="K17" s="124">
        <v>1077</v>
      </c>
      <c r="L17" s="125">
        <f t="shared" si="0"/>
        <v>41863</v>
      </c>
      <c r="M17" s="125">
        <v>90143</v>
      </c>
      <c r="N17" s="126">
        <f t="shared" si="1"/>
        <v>0.46440655403081771</v>
      </c>
    </row>
    <row r="18" spans="1:15" ht="20.25" customHeight="1">
      <c r="A18" s="147" t="s">
        <v>15</v>
      </c>
      <c r="B18" s="124">
        <v>5625</v>
      </c>
      <c r="C18" s="142">
        <v>17234</v>
      </c>
      <c r="D18" s="124">
        <v>1108</v>
      </c>
      <c r="E18" s="124">
        <v>303</v>
      </c>
      <c r="F18" s="124">
        <v>11108</v>
      </c>
      <c r="G18" s="124">
        <v>2087</v>
      </c>
      <c r="H18" s="124">
        <v>737</v>
      </c>
      <c r="I18" s="124">
        <v>2470</v>
      </c>
      <c r="J18" s="124">
        <v>70</v>
      </c>
      <c r="K18" s="124">
        <v>1257</v>
      </c>
      <c r="L18" s="125">
        <f t="shared" si="0"/>
        <v>41999</v>
      </c>
      <c r="M18" s="125">
        <v>95533</v>
      </c>
      <c r="N18" s="126">
        <f t="shared" si="1"/>
        <v>0.43962819130562214</v>
      </c>
    </row>
    <row r="19" spans="1:15" ht="20.25" customHeight="1">
      <c r="A19" s="147" t="s">
        <v>16</v>
      </c>
      <c r="B19" s="124">
        <v>9017</v>
      </c>
      <c r="C19" s="142">
        <v>18708</v>
      </c>
      <c r="D19" s="124">
        <v>1405</v>
      </c>
      <c r="E19" s="124">
        <v>348</v>
      </c>
      <c r="F19" s="124">
        <v>13294</v>
      </c>
      <c r="G19" s="124">
        <v>2879</v>
      </c>
      <c r="H19" s="124">
        <v>879</v>
      </c>
      <c r="I19" s="124">
        <v>3881</v>
      </c>
      <c r="J19" s="124">
        <v>63</v>
      </c>
      <c r="K19" s="124">
        <v>1613</v>
      </c>
      <c r="L19" s="125">
        <f t="shared" si="0"/>
        <v>52087</v>
      </c>
      <c r="M19" s="125">
        <v>102901</v>
      </c>
      <c r="N19" s="126">
        <f t="shared" si="1"/>
        <v>0.50618555699167156</v>
      </c>
    </row>
    <row r="20" spans="1:15" ht="20.25" customHeight="1">
      <c r="A20" s="147" t="s">
        <v>17</v>
      </c>
      <c r="B20" s="124">
        <v>4812</v>
      </c>
      <c r="C20" s="142">
        <v>11044</v>
      </c>
      <c r="D20" s="124">
        <v>841</v>
      </c>
      <c r="E20" s="124">
        <v>265</v>
      </c>
      <c r="F20" s="124">
        <v>8556</v>
      </c>
      <c r="G20" s="124">
        <v>2240</v>
      </c>
      <c r="H20" s="124">
        <v>635</v>
      </c>
      <c r="I20" s="124">
        <v>1752</v>
      </c>
      <c r="J20" s="124">
        <v>29</v>
      </c>
      <c r="K20" s="124">
        <v>987</v>
      </c>
      <c r="L20" s="125">
        <f t="shared" si="0"/>
        <v>31161</v>
      </c>
      <c r="M20" s="125">
        <v>80047</v>
      </c>
      <c r="N20" s="126">
        <f t="shared" si="1"/>
        <v>0.38928379576998512</v>
      </c>
    </row>
    <row r="21" spans="1:15" ht="20.25" customHeight="1">
      <c r="A21" s="147" t="s">
        <v>18</v>
      </c>
      <c r="B21" s="124">
        <v>4194</v>
      </c>
      <c r="C21" s="142">
        <v>8988</v>
      </c>
      <c r="D21" s="124">
        <v>509</v>
      </c>
      <c r="E21" s="124">
        <v>367</v>
      </c>
      <c r="F21" s="124">
        <v>7675</v>
      </c>
      <c r="G21" s="124">
        <v>1652</v>
      </c>
      <c r="H21" s="124">
        <v>597</v>
      </c>
      <c r="I21" s="124">
        <v>1401</v>
      </c>
      <c r="J21" s="124">
        <v>64</v>
      </c>
      <c r="K21" s="124">
        <v>805</v>
      </c>
      <c r="L21" s="125">
        <f t="shared" si="0"/>
        <v>26252</v>
      </c>
      <c r="M21" s="125">
        <v>78013</v>
      </c>
      <c r="N21" s="126">
        <f t="shared" si="1"/>
        <v>0.3365080178944535</v>
      </c>
    </row>
    <row r="22" spans="1:15" ht="20.25" customHeight="1">
      <c r="A22" s="147" t="s">
        <v>19</v>
      </c>
      <c r="B22" s="124">
        <v>4777</v>
      </c>
      <c r="C22" s="142">
        <v>12315</v>
      </c>
      <c r="D22" s="124">
        <v>694</v>
      </c>
      <c r="E22" s="124">
        <v>334</v>
      </c>
      <c r="F22" s="124">
        <v>9180</v>
      </c>
      <c r="G22" s="124">
        <v>2066</v>
      </c>
      <c r="H22" s="124">
        <v>852</v>
      </c>
      <c r="I22" s="124">
        <v>1465</v>
      </c>
      <c r="J22" s="124">
        <v>65</v>
      </c>
      <c r="K22" s="124">
        <v>1167</v>
      </c>
      <c r="L22" s="125">
        <f t="shared" si="0"/>
        <v>32915</v>
      </c>
      <c r="M22" s="125">
        <v>91431</v>
      </c>
      <c r="N22" s="126">
        <f t="shared" si="1"/>
        <v>0.35999825004648311</v>
      </c>
    </row>
    <row r="23" spans="1:15" ht="20.25" customHeight="1">
      <c r="A23" s="147" t="s">
        <v>20</v>
      </c>
      <c r="B23" s="124">
        <v>4083</v>
      </c>
      <c r="C23" s="142">
        <v>16075</v>
      </c>
      <c r="D23" s="124">
        <v>946</v>
      </c>
      <c r="E23" s="124">
        <v>321</v>
      </c>
      <c r="F23" s="124">
        <v>12883</v>
      </c>
      <c r="G23" s="124">
        <v>1163</v>
      </c>
      <c r="H23" s="124">
        <v>411</v>
      </c>
      <c r="I23" s="124">
        <v>692</v>
      </c>
      <c r="J23" s="124">
        <v>48</v>
      </c>
      <c r="K23" s="124">
        <v>1134</v>
      </c>
      <c r="L23" s="125">
        <f t="shared" si="0"/>
        <v>37756</v>
      </c>
      <c r="M23" s="125">
        <v>88567</v>
      </c>
      <c r="N23" s="126">
        <f t="shared" si="1"/>
        <v>0.42629873429155329</v>
      </c>
    </row>
    <row r="24" spans="1:15" ht="20.25" customHeight="1">
      <c r="A24" s="147" t="s">
        <v>21</v>
      </c>
      <c r="B24" s="124">
        <v>5228</v>
      </c>
      <c r="C24" s="142">
        <v>19661</v>
      </c>
      <c r="D24" s="124">
        <v>953</v>
      </c>
      <c r="E24" s="124">
        <v>291</v>
      </c>
      <c r="F24" s="124">
        <v>19400</v>
      </c>
      <c r="G24" s="124">
        <v>529</v>
      </c>
      <c r="H24" s="124">
        <v>110</v>
      </c>
      <c r="I24" s="124">
        <v>508</v>
      </c>
      <c r="J24" s="124">
        <v>13</v>
      </c>
      <c r="K24" s="124">
        <v>1192</v>
      </c>
      <c r="L24" s="125">
        <f t="shared" si="0"/>
        <v>47885</v>
      </c>
      <c r="M24" s="125">
        <v>82974</v>
      </c>
      <c r="N24" s="126">
        <f t="shared" si="1"/>
        <v>0.57710849181671364</v>
      </c>
    </row>
    <row r="25" spans="1:15" ht="20.25" customHeight="1">
      <c r="A25" s="147" t="s">
        <v>22</v>
      </c>
      <c r="B25" s="124">
        <v>8749</v>
      </c>
      <c r="C25" s="142">
        <v>12479</v>
      </c>
      <c r="D25" s="124">
        <v>291</v>
      </c>
      <c r="E25" s="124">
        <v>800</v>
      </c>
      <c r="F25" s="124">
        <v>8124</v>
      </c>
      <c r="G25" s="124">
        <v>1759</v>
      </c>
      <c r="H25" s="124">
        <v>311</v>
      </c>
      <c r="I25" s="124">
        <v>850</v>
      </c>
      <c r="J25" s="124">
        <v>61</v>
      </c>
      <c r="K25" s="124">
        <v>1008</v>
      </c>
      <c r="L25" s="125">
        <f t="shared" si="0"/>
        <v>34432</v>
      </c>
      <c r="M25" s="125">
        <v>89493</v>
      </c>
      <c r="N25" s="126">
        <f t="shared" si="1"/>
        <v>0.38474517560032628</v>
      </c>
      <c r="O25" s="21"/>
    </row>
    <row r="26" spans="1:15" ht="20.25" customHeight="1">
      <c r="A26" s="147" t="s">
        <v>23</v>
      </c>
      <c r="B26" s="124">
        <v>9295</v>
      </c>
      <c r="C26" s="142">
        <v>11926</v>
      </c>
      <c r="D26" s="124">
        <v>421</v>
      </c>
      <c r="E26" s="124">
        <v>379</v>
      </c>
      <c r="F26" s="124">
        <v>8324</v>
      </c>
      <c r="G26" s="124">
        <v>2111</v>
      </c>
      <c r="H26" s="124">
        <v>456</v>
      </c>
      <c r="I26" s="124">
        <v>1320</v>
      </c>
      <c r="J26" s="124">
        <v>41</v>
      </c>
      <c r="K26" s="124">
        <v>965</v>
      </c>
      <c r="L26" s="125">
        <f t="shared" si="0"/>
        <v>35238</v>
      </c>
      <c r="M26" s="125">
        <v>85348</v>
      </c>
      <c r="N26" s="126">
        <f t="shared" si="1"/>
        <v>0.41287434972114168</v>
      </c>
    </row>
    <row r="27" spans="1:15" ht="20.25" customHeight="1">
      <c r="A27" s="147" t="s">
        <v>24</v>
      </c>
      <c r="B27" s="124">
        <v>11388</v>
      </c>
      <c r="C27" s="142">
        <v>16383</v>
      </c>
      <c r="D27" s="124">
        <v>320</v>
      </c>
      <c r="E27" s="124">
        <v>598</v>
      </c>
      <c r="F27" s="124">
        <v>9091</v>
      </c>
      <c r="G27" s="124">
        <v>2592</v>
      </c>
      <c r="H27" s="124">
        <v>432</v>
      </c>
      <c r="I27" s="124">
        <v>1343</v>
      </c>
      <c r="J27" s="124">
        <v>57</v>
      </c>
      <c r="K27" s="124">
        <v>1341</v>
      </c>
      <c r="L27" s="125">
        <f t="shared" si="0"/>
        <v>43545</v>
      </c>
      <c r="M27" s="125">
        <v>95101</v>
      </c>
      <c r="N27" s="126">
        <f t="shared" si="1"/>
        <v>0.45788162059284337</v>
      </c>
    </row>
    <row r="28" spans="1:15" ht="20.25" customHeight="1">
      <c r="A28" s="147" t="s">
        <v>25</v>
      </c>
      <c r="B28" s="124">
        <v>10002</v>
      </c>
      <c r="C28" s="142">
        <v>17503</v>
      </c>
      <c r="D28" s="124">
        <v>483</v>
      </c>
      <c r="E28" s="124">
        <v>632</v>
      </c>
      <c r="F28" s="124">
        <v>8723</v>
      </c>
      <c r="G28" s="124">
        <v>1650</v>
      </c>
      <c r="H28" s="124">
        <v>332</v>
      </c>
      <c r="I28" s="124">
        <v>729</v>
      </c>
      <c r="J28" s="124">
        <v>34</v>
      </c>
      <c r="K28" s="124">
        <v>1269</v>
      </c>
      <c r="L28" s="125">
        <f t="shared" si="0"/>
        <v>41357</v>
      </c>
      <c r="M28" s="125">
        <v>85883</v>
      </c>
      <c r="N28" s="126">
        <f t="shared" si="1"/>
        <v>0.48155048146897522</v>
      </c>
    </row>
    <row r="29" spans="1:15" ht="20.25" customHeight="1" thickBot="1">
      <c r="A29" s="148" t="s">
        <v>26</v>
      </c>
      <c r="B29" s="136">
        <v>14295</v>
      </c>
      <c r="C29" s="143">
        <v>15872</v>
      </c>
      <c r="D29" s="136">
        <v>2280</v>
      </c>
      <c r="E29" s="136">
        <v>499</v>
      </c>
      <c r="F29" s="136">
        <v>9639</v>
      </c>
      <c r="G29" s="136">
        <v>1397</v>
      </c>
      <c r="H29" s="136">
        <v>556</v>
      </c>
      <c r="I29" s="136">
        <v>936</v>
      </c>
      <c r="J29" s="136">
        <v>35</v>
      </c>
      <c r="K29" s="136">
        <v>1005</v>
      </c>
      <c r="L29" s="137">
        <f t="shared" si="0"/>
        <v>46514</v>
      </c>
      <c r="M29" s="137">
        <v>76949</v>
      </c>
      <c r="N29" s="138">
        <f t="shared" si="1"/>
        <v>0.60447829081599502</v>
      </c>
    </row>
    <row r="30" spans="1:15" ht="20.25" customHeight="1" thickTop="1">
      <c r="A30" s="145" t="s">
        <v>1</v>
      </c>
      <c r="B30" s="144">
        <f>SUM(B6:B29)</f>
        <v>180479</v>
      </c>
      <c r="C30" s="149">
        <f t="shared" ref="C30:K30" si="2">SUM(C6:C29)</f>
        <v>427887</v>
      </c>
      <c r="D30" s="144">
        <f t="shared" si="2"/>
        <v>22404</v>
      </c>
      <c r="E30" s="144">
        <f t="shared" si="2"/>
        <v>9659</v>
      </c>
      <c r="F30" s="144">
        <f t="shared" si="2"/>
        <v>267029</v>
      </c>
      <c r="G30" s="144">
        <f t="shared" si="2"/>
        <v>39912</v>
      </c>
      <c r="H30" s="144">
        <f t="shared" si="2"/>
        <v>12555</v>
      </c>
      <c r="I30" s="144">
        <f t="shared" si="2"/>
        <v>37017</v>
      </c>
      <c r="J30" s="144">
        <f t="shared" si="2"/>
        <v>910</v>
      </c>
      <c r="K30" s="144">
        <f t="shared" si="2"/>
        <v>27518</v>
      </c>
      <c r="L30" s="144">
        <f t="shared" si="0"/>
        <v>1025370</v>
      </c>
      <c r="M30" s="144">
        <f>SUM(M6:M29)</f>
        <v>2064508</v>
      </c>
      <c r="N30" s="150">
        <f t="shared" si="1"/>
        <v>0.49666554937060065</v>
      </c>
    </row>
    <row r="31" spans="1:15" ht="20.25" customHeight="1" thickBot="1">
      <c r="A31" s="146" t="s">
        <v>2</v>
      </c>
      <c r="B31" s="139">
        <f t="shared" ref="B31:L31" si="3">B30/$L$30</f>
        <v>0.17601353657704047</v>
      </c>
      <c r="C31" s="139">
        <f t="shared" si="3"/>
        <v>0.41730009655051348</v>
      </c>
      <c r="D31" s="139">
        <f t="shared" si="3"/>
        <v>2.1849673776295386E-2</v>
      </c>
      <c r="E31" s="139">
        <f t="shared" si="3"/>
        <v>9.4200142387625922E-3</v>
      </c>
      <c r="F31" s="139">
        <f t="shared" si="3"/>
        <v>0.26042209153768886</v>
      </c>
      <c r="G31" s="139">
        <f t="shared" si="3"/>
        <v>3.892448579537143E-2</v>
      </c>
      <c r="H31" s="139">
        <f t="shared" si="3"/>
        <v>1.2244360572281225E-2</v>
      </c>
      <c r="I31" s="139">
        <f t="shared" si="3"/>
        <v>3.6101114719564648E-2</v>
      </c>
      <c r="J31" s="139">
        <f t="shared" si="3"/>
        <v>8.874845177838244E-4</v>
      </c>
      <c r="K31" s="139">
        <f t="shared" si="3"/>
        <v>2.6837141714698108E-2</v>
      </c>
      <c r="L31" s="139">
        <f t="shared" si="3"/>
        <v>1</v>
      </c>
      <c r="M31" s="140"/>
      <c r="N31" s="141"/>
    </row>
    <row r="32" spans="1:15" ht="15" thickTop="1"/>
  </sheetData>
  <mergeCells count="7">
    <mergeCell ref="A2:N2"/>
    <mergeCell ref="K4:K5"/>
    <mergeCell ref="J4:J5"/>
    <mergeCell ref="N4:N5"/>
    <mergeCell ref="A4:A5"/>
    <mergeCell ref="L4:L5"/>
    <mergeCell ref="M4:M5"/>
  </mergeCells>
  <hyperlinks>
    <hyperlink ref="A6" r:id="rId1" location="!/25/1" display="http://prep2016-sin.ine.mx/Gobernador/Distrito/VotosCandidatura/ - !/25/1"/>
    <hyperlink ref="A7" r:id="rId2" location="!/25/2" display="http://prep2016-sin.ine.mx/Gobernador/Distrito/VotosCandidatura/ - !/25/2"/>
    <hyperlink ref="A8" r:id="rId3" location="!/25/3" display="http://prep2016-sin.ine.mx/Gobernador/Distrito/VotosCandidatura/ - !/25/3"/>
    <hyperlink ref="A9" r:id="rId4" location="!/25/4" display="http://prep2016-sin.ine.mx/Gobernador/Distrito/VotosCandidatura/ - !/25/4"/>
    <hyperlink ref="A10" r:id="rId5" location="!/25/5" display="http://prep2016-sin.ine.mx/Gobernador/Distrito/VotosCandidatura/ - !/25/5"/>
    <hyperlink ref="A11" r:id="rId6" location="!/25/6" display="http://prep2016-sin.ine.mx/Gobernador/Distrito/VotosCandidatura/ - !/25/6"/>
    <hyperlink ref="A12" r:id="rId7" location="!/25/7" display="http://prep2016-sin.ine.mx/Gobernador/Distrito/VotosCandidatura/ - !/25/7"/>
    <hyperlink ref="A13" r:id="rId8" location="!/25/8" display="http://prep2016-sin.ine.mx/Gobernador/Distrito/VotosCandidatura/ - !/25/8"/>
    <hyperlink ref="A14" r:id="rId9" location="!/25/9" display="http://prep2016-sin.ine.mx/Gobernador/Distrito/VotosCandidatura/ - !/25/9"/>
    <hyperlink ref="A15" r:id="rId10" location="!/25/10" display="http://prep2016-sin.ine.mx/Gobernador/Distrito/VotosCandidatura/ - !/25/10"/>
    <hyperlink ref="A16" r:id="rId11" location="!/25/11" display="http://prep2016-sin.ine.mx/Gobernador/Distrito/VotosCandidatura/ - !/25/11"/>
    <hyperlink ref="A17" r:id="rId12" location="!/25/12" display="http://prep2016-sin.ine.mx/Gobernador/Distrito/VotosCandidatura/ - !/25/12"/>
    <hyperlink ref="A18" r:id="rId13" location="!/25/13" display="http://prep2016-sin.ine.mx/Gobernador/Distrito/VotosCandidatura/ - !/25/13"/>
    <hyperlink ref="A19" r:id="rId14" location="!/25/14" display="http://prep2016-sin.ine.mx/Gobernador/Distrito/VotosCandidatura/ - !/25/14"/>
    <hyperlink ref="A20" r:id="rId15" location="!/25/15" display="http://prep2016-sin.ine.mx/Gobernador/Distrito/VotosCandidatura/ - !/25/15"/>
    <hyperlink ref="A21" r:id="rId16" location="!/25/16" display="http://prep2016-sin.ine.mx/Gobernador/Distrito/VotosCandidatura/ - !/25/16"/>
    <hyperlink ref="A22" r:id="rId17" location="!/25/17" display="http://prep2016-sin.ine.mx/Gobernador/Distrito/VotosCandidatura/ - !/25/17"/>
    <hyperlink ref="A23" r:id="rId18" location="!/25/18" display="http://prep2016-sin.ine.mx/Gobernador/Distrito/VotosCandidatura/ - !/25/18"/>
    <hyperlink ref="A24" r:id="rId19" location="!/25/19" display="http://prep2016-sin.ine.mx/Gobernador/Distrito/VotosCandidatura/ - !/25/19"/>
    <hyperlink ref="A25" r:id="rId20" location="!/25/20" display="http://prep2016-sin.ine.mx/Gobernador/Distrito/VotosCandidatura/ - !/25/20"/>
    <hyperlink ref="A26" r:id="rId21" location="!/25/21" display="http://prep2016-sin.ine.mx/Gobernador/Distrito/VotosCandidatura/ - !/25/21"/>
    <hyperlink ref="A27" r:id="rId22" location="!/25/22" display="http://prep2016-sin.ine.mx/Gobernador/Distrito/VotosCandidatura/ - !/25/22"/>
    <hyperlink ref="A28" r:id="rId23" location="!/25/23" display="http://prep2016-sin.ine.mx/Gobernador/Distrito/VotosCandidatura/ - !/25/23"/>
    <hyperlink ref="A29" r:id="rId24" location="!/25/24" display="http://prep2016-sin.ine.mx/Gobernador/Distrito/VotosCandidatura/ - !/25/24"/>
  </hyperlinks>
  <printOptions horizontalCentered="1"/>
  <pageMargins left="0.39370078740157483" right="0.39370078740157483" top="0.39370078740157483" bottom="0.39370078740157483" header="0" footer="0"/>
  <pageSetup scale="64" orientation="landscape" r:id="rId25"/>
  <drawing r:id="rId2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1"/>
  <sheetViews>
    <sheetView zoomScaleNormal="100" zoomScaleSheetLayoutView="75" workbookViewId="0">
      <selection activeCell="B5" sqref="B5"/>
    </sheetView>
  </sheetViews>
  <sheetFormatPr baseColWidth="10" defaultRowHeight="14.5"/>
  <cols>
    <col min="1" max="1" width="19.1796875" customWidth="1"/>
    <col min="2" max="11" width="11.54296875" bestFit="1" customWidth="1"/>
    <col min="12" max="12" width="12.453125" customWidth="1"/>
    <col min="13" max="13" width="13.26953125" customWidth="1"/>
    <col min="14" max="14" width="8.26953125" bestFit="1" customWidth="1"/>
    <col min="15" max="15" width="11.453125" style="26" bestFit="1" customWidth="1"/>
    <col min="16" max="16" width="14.26953125" style="26" customWidth="1"/>
    <col min="17" max="17" width="16.453125" customWidth="1"/>
  </cols>
  <sheetData>
    <row r="2" spans="1:19" ht="28.5" customHeight="1">
      <c r="A2" s="194" t="s">
        <v>50</v>
      </c>
      <c r="B2" s="194"/>
      <c r="C2" s="194"/>
      <c r="D2" s="194"/>
      <c r="E2" s="194"/>
      <c r="F2" s="194"/>
      <c r="G2" s="194"/>
      <c r="H2" s="194"/>
      <c r="I2" s="194"/>
      <c r="J2" s="194"/>
      <c r="K2" s="194"/>
      <c r="L2" s="194"/>
      <c r="M2" s="194"/>
      <c r="N2" s="194"/>
      <c r="O2" s="194"/>
      <c r="P2" s="194"/>
      <c r="Q2" s="194"/>
    </row>
    <row r="3" spans="1:19" ht="15" thickBot="1"/>
    <row r="4" spans="1:19" ht="61.5" customHeight="1" thickTop="1" thickBot="1">
      <c r="A4" s="28" t="s">
        <v>45</v>
      </c>
      <c r="B4" s="55"/>
      <c r="C4" s="55"/>
      <c r="D4" s="55"/>
      <c r="E4" s="55"/>
      <c r="F4" s="55"/>
      <c r="G4" s="55"/>
      <c r="H4" s="55"/>
      <c r="I4" s="55"/>
      <c r="J4" s="55"/>
      <c r="K4" s="55"/>
      <c r="L4" s="55"/>
      <c r="M4" s="48" t="s">
        <v>30</v>
      </c>
      <c r="N4" s="48" t="s">
        <v>34</v>
      </c>
      <c r="O4" s="49" t="s">
        <v>48</v>
      </c>
      <c r="P4" s="49" t="s">
        <v>51</v>
      </c>
      <c r="Q4" s="50" t="s">
        <v>52</v>
      </c>
    </row>
    <row r="5" spans="1:19" ht="22.5" customHeight="1" thickTop="1">
      <c r="A5" s="56" t="s">
        <v>3</v>
      </c>
      <c r="B5" s="57">
        <v>14946</v>
      </c>
      <c r="C5" s="57">
        <v>19675</v>
      </c>
      <c r="D5" s="57">
        <v>1137</v>
      </c>
      <c r="E5" s="57">
        <v>521</v>
      </c>
      <c r="F5" s="57">
        <v>4456</v>
      </c>
      <c r="G5" s="57">
        <v>488</v>
      </c>
      <c r="H5" s="57">
        <v>814</v>
      </c>
      <c r="I5" s="57">
        <v>10944</v>
      </c>
      <c r="J5" s="57">
        <v>921</v>
      </c>
      <c r="K5" s="57">
        <v>699</v>
      </c>
      <c r="L5" s="57">
        <v>1555</v>
      </c>
      <c r="M5" s="58">
        <v>9</v>
      </c>
      <c r="N5" s="58">
        <v>1204</v>
      </c>
      <c r="O5" s="59">
        <f>SUM(B5:N5)</f>
        <v>57369</v>
      </c>
      <c r="P5" s="59">
        <v>94928</v>
      </c>
      <c r="Q5" s="60">
        <f>O5/P5</f>
        <v>0.60434223832799594</v>
      </c>
      <c r="R5" s="51"/>
      <c r="S5" s="22"/>
    </row>
    <row r="6" spans="1:19" ht="22.5" customHeight="1">
      <c r="A6" s="47" t="s">
        <v>4</v>
      </c>
      <c r="B6" s="33">
        <v>9370</v>
      </c>
      <c r="C6" s="33">
        <v>12870</v>
      </c>
      <c r="D6" s="34">
        <v>526</v>
      </c>
      <c r="E6" s="34">
        <v>257</v>
      </c>
      <c r="F6" s="34">
        <v>740</v>
      </c>
      <c r="G6" s="34">
        <v>640</v>
      </c>
      <c r="H6" s="34">
        <v>2126</v>
      </c>
      <c r="I6" s="34">
        <v>8051</v>
      </c>
      <c r="J6" s="34">
        <v>2080</v>
      </c>
      <c r="K6" s="34">
        <v>465</v>
      </c>
      <c r="L6" s="34">
        <v>3410</v>
      </c>
      <c r="M6" s="34">
        <v>28</v>
      </c>
      <c r="N6" s="34">
        <v>941</v>
      </c>
      <c r="O6" s="35">
        <f>SUM(B6:N6)</f>
        <v>41504</v>
      </c>
      <c r="P6" s="35">
        <v>83631</v>
      </c>
      <c r="Q6" s="36">
        <f t="shared" ref="Q6:Q29" si="0">O6/P6</f>
        <v>0.4962753046119262</v>
      </c>
      <c r="R6" s="21"/>
    </row>
    <row r="7" spans="1:19" ht="22.5" customHeight="1">
      <c r="A7" s="46" t="s">
        <v>5</v>
      </c>
      <c r="B7" s="30">
        <v>8261</v>
      </c>
      <c r="C7" s="30">
        <v>17036</v>
      </c>
      <c r="D7" s="30">
        <v>871</v>
      </c>
      <c r="E7" s="30">
        <v>224</v>
      </c>
      <c r="F7" s="30">
        <v>664</v>
      </c>
      <c r="G7" s="30">
        <v>417</v>
      </c>
      <c r="H7" s="30">
        <v>4262</v>
      </c>
      <c r="I7" s="30">
        <v>8742</v>
      </c>
      <c r="J7" s="30">
        <v>1688</v>
      </c>
      <c r="K7" s="30">
        <v>176</v>
      </c>
      <c r="L7" s="30">
        <v>1108</v>
      </c>
      <c r="M7" s="30">
        <v>12</v>
      </c>
      <c r="N7" s="30">
        <v>1194</v>
      </c>
      <c r="O7" s="31">
        <f>SUM(B7:N7)</f>
        <v>44655</v>
      </c>
      <c r="P7" s="31">
        <v>82231</v>
      </c>
      <c r="Q7" s="32">
        <f t="shared" si="0"/>
        <v>0.54304337780155898</v>
      </c>
      <c r="R7" s="52"/>
    </row>
    <row r="8" spans="1:19" ht="22.5" customHeight="1">
      <c r="A8" s="47" t="s">
        <v>6</v>
      </c>
      <c r="B8" s="33">
        <v>9253</v>
      </c>
      <c r="C8" s="33">
        <v>14675</v>
      </c>
      <c r="D8" s="34">
        <v>733</v>
      </c>
      <c r="E8" s="34">
        <v>357</v>
      </c>
      <c r="F8" s="34">
        <v>448</v>
      </c>
      <c r="G8" s="34">
        <v>570</v>
      </c>
      <c r="H8" s="34">
        <v>1258</v>
      </c>
      <c r="I8" s="34">
        <v>8961</v>
      </c>
      <c r="J8" s="33">
        <v>1936</v>
      </c>
      <c r="K8" s="34">
        <v>428</v>
      </c>
      <c r="L8" s="33">
        <v>3189</v>
      </c>
      <c r="M8" s="34">
        <v>53</v>
      </c>
      <c r="N8" s="33">
        <v>1033</v>
      </c>
      <c r="O8" s="35">
        <f>SUM(B8:N8)</f>
        <v>42894</v>
      </c>
      <c r="P8" s="35">
        <v>85626</v>
      </c>
      <c r="Q8" s="36">
        <f t="shared" si="0"/>
        <v>0.50094597435358423</v>
      </c>
      <c r="R8" s="53"/>
    </row>
    <row r="9" spans="1:19" ht="22.5" customHeight="1">
      <c r="A9" s="46" t="s">
        <v>7</v>
      </c>
      <c r="B9" s="37">
        <v>9617</v>
      </c>
      <c r="C9" s="37">
        <v>11525</v>
      </c>
      <c r="D9" s="38">
        <v>595</v>
      </c>
      <c r="E9" s="38">
        <v>426</v>
      </c>
      <c r="F9" s="38">
        <v>445</v>
      </c>
      <c r="G9" s="38">
        <v>607</v>
      </c>
      <c r="H9" s="38">
        <v>1786</v>
      </c>
      <c r="I9" s="38">
        <v>6644</v>
      </c>
      <c r="J9" s="37">
        <v>2100</v>
      </c>
      <c r="K9" s="38">
        <v>438</v>
      </c>
      <c r="L9" s="37">
        <v>3152</v>
      </c>
      <c r="M9" s="38">
        <v>37</v>
      </c>
      <c r="N9" s="38">
        <v>997</v>
      </c>
      <c r="O9" s="31">
        <f t="shared" ref="O9:O28" si="1">SUM(B9:N9)</f>
        <v>38369</v>
      </c>
      <c r="P9" s="39">
        <v>81752</v>
      </c>
      <c r="Q9" s="32">
        <f t="shared" si="0"/>
        <v>0.46933408356982093</v>
      </c>
      <c r="R9" s="54"/>
      <c r="S9" s="22"/>
    </row>
    <row r="10" spans="1:19" ht="22.5" customHeight="1">
      <c r="A10" s="47" t="s">
        <v>8</v>
      </c>
      <c r="B10" s="33">
        <v>3906</v>
      </c>
      <c r="C10" s="33">
        <v>23455</v>
      </c>
      <c r="D10" s="34">
        <v>801</v>
      </c>
      <c r="E10" s="34">
        <v>246</v>
      </c>
      <c r="F10" s="34">
        <v>990</v>
      </c>
      <c r="G10" s="34">
        <v>483</v>
      </c>
      <c r="H10" s="34">
        <v>613</v>
      </c>
      <c r="I10" s="34">
        <v>12699</v>
      </c>
      <c r="J10" s="34">
        <v>927</v>
      </c>
      <c r="K10" s="34">
        <v>312</v>
      </c>
      <c r="L10" s="34">
        <v>588</v>
      </c>
      <c r="M10" s="34">
        <v>29</v>
      </c>
      <c r="N10" s="34">
        <v>1417</v>
      </c>
      <c r="O10" s="35">
        <f t="shared" si="1"/>
        <v>46466</v>
      </c>
      <c r="P10" s="35">
        <v>78892</v>
      </c>
      <c r="Q10" s="36">
        <f t="shared" si="0"/>
        <v>0.58898240632763776</v>
      </c>
      <c r="R10" s="21"/>
    </row>
    <row r="11" spans="1:19" ht="22.5" customHeight="1">
      <c r="A11" s="46" t="s">
        <v>9</v>
      </c>
      <c r="B11" s="29">
        <v>8412</v>
      </c>
      <c r="C11" s="29">
        <v>23980</v>
      </c>
      <c r="D11" s="30">
        <v>884</v>
      </c>
      <c r="E11" s="30">
        <v>631</v>
      </c>
      <c r="F11" s="30">
        <v>658</v>
      </c>
      <c r="G11" s="30">
        <v>967</v>
      </c>
      <c r="H11" s="30">
        <v>597</v>
      </c>
      <c r="I11" s="30">
        <v>8701</v>
      </c>
      <c r="J11" s="29">
        <v>1361</v>
      </c>
      <c r="K11" s="30">
        <v>454</v>
      </c>
      <c r="L11" s="29">
        <v>1219</v>
      </c>
      <c r="M11" s="30">
        <v>37</v>
      </c>
      <c r="N11" s="30">
        <v>1147</v>
      </c>
      <c r="O11" s="31">
        <f t="shared" si="1"/>
        <v>49048</v>
      </c>
      <c r="P11" s="31">
        <v>81359</v>
      </c>
      <c r="Q11" s="32">
        <f t="shared" si="0"/>
        <v>0.60285893386103562</v>
      </c>
    </row>
    <row r="12" spans="1:19" ht="22.5" customHeight="1">
      <c r="A12" s="47" t="s">
        <v>10</v>
      </c>
      <c r="B12" s="33">
        <v>6660</v>
      </c>
      <c r="C12" s="33">
        <v>23789</v>
      </c>
      <c r="D12" s="34">
        <v>916</v>
      </c>
      <c r="E12" s="34">
        <v>501</v>
      </c>
      <c r="F12" s="34">
        <v>797</v>
      </c>
      <c r="G12" s="34">
        <v>799</v>
      </c>
      <c r="H12" s="34">
        <v>637</v>
      </c>
      <c r="I12" s="34">
        <v>10312</v>
      </c>
      <c r="J12" s="33">
        <v>1170</v>
      </c>
      <c r="K12" s="34">
        <v>307</v>
      </c>
      <c r="L12" s="34">
        <v>804</v>
      </c>
      <c r="M12" s="34">
        <v>22</v>
      </c>
      <c r="N12" s="34">
        <v>1131</v>
      </c>
      <c r="O12" s="35">
        <f t="shared" si="1"/>
        <v>47845</v>
      </c>
      <c r="P12" s="35">
        <v>80877</v>
      </c>
      <c r="Q12" s="36">
        <f t="shared" si="0"/>
        <v>0.59157733348170682</v>
      </c>
    </row>
    <row r="13" spans="1:19" ht="22.5" customHeight="1">
      <c r="A13" s="46" t="s">
        <v>11</v>
      </c>
      <c r="B13" s="29">
        <v>5179</v>
      </c>
      <c r="C13" s="29">
        <v>23924</v>
      </c>
      <c r="D13" s="29">
        <v>2157</v>
      </c>
      <c r="E13" s="30">
        <v>348</v>
      </c>
      <c r="F13" s="30">
        <v>725</v>
      </c>
      <c r="G13" s="30">
        <v>860</v>
      </c>
      <c r="H13" s="30">
        <v>682</v>
      </c>
      <c r="I13" s="30">
        <v>18939</v>
      </c>
      <c r="J13" s="30">
        <v>1005</v>
      </c>
      <c r="K13" s="30">
        <v>1030</v>
      </c>
      <c r="L13" s="30">
        <v>643</v>
      </c>
      <c r="M13" s="30">
        <v>24</v>
      </c>
      <c r="N13" s="29">
        <v>1318</v>
      </c>
      <c r="O13" s="31">
        <f t="shared" si="1"/>
        <v>56834</v>
      </c>
      <c r="P13" s="31">
        <v>95007</v>
      </c>
      <c r="Q13" s="32">
        <f t="shared" si="0"/>
        <v>0.59820855305398546</v>
      </c>
    </row>
    <row r="14" spans="1:19" ht="22.5" customHeight="1">
      <c r="A14" s="47" t="s">
        <v>12</v>
      </c>
      <c r="B14" s="33">
        <v>2704</v>
      </c>
      <c r="C14" s="33">
        <v>20429</v>
      </c>
      <c r="D14" s="33">
        <v>2231</v>
      </c>
      <c r="E14" s="34">
        <v>466</v>
      </c>
      <c r="F14" s="34">
        <v>2462</v>
      </c>
      <c r="G14" s="34">
        <v>1038</v>
      </c>
      <c r="H14" s="34">
        <v>522</v>
      </c>
      <c r="I14" s="34">
        <v>15391</v>
      </c>
      <c r="J14" s="34">
        <v>794</v>
      </c>
      <c r="K14" s="34">
        <v>402</v>
      </c>
      <c r="L14" s="34">
        <v>495</v>
      </c>
      <c r="M14" s="34">
        <v>7</v>
      </c>
      <c r="N14" s="33">
        <v>1379</v>
      </c>
      <c r="O14" s="35">
        <f t="shared" si="1"/>
        <v>48320</v>
      </c>
      <c r="P14" s="35">
        <v>80627</v>
      </c>
      <c r="Q14" s="36">
        <f t="shared" si="0"/>
        <v>0.59930296302727371</v>
      </c>
    </row>
    <row r="15" spans="1:19" ht="22.5" customHeight="1">
      <c r="A15" s="46" t="s">
        <v>13</v>
      </c>
      <c r="B15" s="37">
        <v>4520</v>
      </c>
      <c r="C15" s="37">
        <v>12518</v>
      </c>
      <c r="D15" s="38">
        <v>480</v>
      </c>
      <c r="E15" s="38">
        <v>280</v>
      </c>
      <c r="F15" s="38">
        <v>4686</v>
      </c>
      <c r="G15" s="38">
        <v>483</v>
      </c>
      <c r="H15" s="38">
        <v>547</v>
      </c>
      <c r="I15" s="38">
        <v>11776</v>
      </c>
      <c r="J15" s="37">
        <v>1314</v>
      </c>
      <c r="K15" s="38">
        <v>766</v>
      </c>
      <c r="L15" s="38">
        <v>732</v>
      </c>
      <c r="M15" s="38">
        <v>23</v>
      </c>
      <c r="N15" s="38">
        <v>937</v>
      </c>
      <c r="O15" s="31">
        <f t="shared" si="1"/>
        <v>39062</v>
      </c>
      <c r="P15" s="31">
        <v>77195</v>
      </c>
      <c r="Q15" s="32">
        <f t="shared" si="0"/>
        <v>0.50601722909514868</v>
      </c>
    </row>
    <row r="16" spans="1:19" ht="22.5" customHeight="1">
      <c r="A16" s="47" t="s">
        <v>14</v>
      </c>
      <c r="B16" s="33">
        <v>6186</v>
      </c>
      <c r="C16" s="33">
        <v>13889</v>
      </c>
      <c r="D16" s="34">
        <v>822</v>
      </c>
      <c r="E16" s="34">
        <v>265</v>
      </c>
      <c r="F16" s="34">
        <v>449</v>
      </c>
      <c r="G16" s="34">
        <v>542</v>
      </c>
      <c r="H16" s="34">
        <v>570</v>
      </c>
      <c r="I16" s="34">
        <v>11978</v>
      </c>
      <c r="J16" s="33">
        <v>2491</v>
      </c>
      <c r="K16" s="34">
        <v>770</v>
      </c>
      <c r="L16" s="33">
        <v>2775</v>
      </c>
      <c r="M16" s="34">
        <v>49</v>
      </c>
      <c r="N16" s="34">
        <v>1077</v>
      </c>
      <c r="O16" s="35">
        <f t="shared" si="1"/>
        <v>41863</v>
      </c>
      <c r="P16" s="35">
        <v>90143</v>
      </c>
      <c r="Q16" s="36">
        <f t="shared" si="0"/>
        <v>0.46440655403081771</v>
      </c>
    </row>
    <row r="17" spans="1:17" ht="22.5" customHeight="1">
      <c r="A17" s="46" t="s">
        <v>15</v>
      </c>
      <c r="B17" s="29">
        <v>5625</v>
      </c>
      <c r="C17" s="29">
        <v>16316</v>
      </c>
      <c r="D17" s="30">
        <v>1108</v>
      </c>
      <c r="E17" s="30">
        <v>303</v>
      </c>
      <c r="F17" s="30">
        <v>473</v>
      </c>
      <c r="G17" s="30">
        <v>682</v>
      </c>
      <c r="H17" s="30">
        <v>445</v>
      </c>
      <c r="I17" s="30">
        <v>10426</v>
      </c>
      <c r="J17" s="29">
        <v>2087</v>
      </c>
      <c r="K17" s="30">
        <v>737</v>
      </c>
      <c r="L17" s="29">
        <v>2470</v>
      </c>
      <c r="M17" s="30">
        <v>70</v>
      </c>
      <c r="N17" s="30">
        <v>1257</v>
      </c>
      <c r="O17" s="31">
        <f t="shared" si="1"/>
        <v>41999</v>
      </c>
      <c r="P17" s="31">
        <v>95533</v>
      </c>
      <c r="Q17" s="32">
        <f t="shared" si="0"/>
        <v>0.43962819130562214</v>
      </c>
    </row>
    <row r="18" spans="1:17" s="26" customFormat="1" ht="22.5" customHeight="1">
      <c r="A18" s="47" t="s">
        <v>16</v>
      </c>
      <c r="B18" s="33">
        <v>9017</v>
      </c>
      <c r="C18" s="33">
        <v>17613</v>
      </c>
      <c r="D18" s="34">
        <v>1405</v>
      </c>
      <c r="E18" s="34">
        <v>348</v>
      </c>
      <c r="F18" s="34">
        <v>493</v>
      </c>
      <c r="G18" s="34">
        <v>882</v>
      </c>
      <c r="H18" s="34">
        <v>602</v>
      </c>
      <c r="I18" s="34">
        <v>12412</v>
      </c>
      <c r="J18" s="33">
        <v>2879</v>
      </c>
      <c r="K18" s="34">
        <v>879</v>
      </c>
      <c r="L18" s="33">
        <v>3881</v>
      </c>
      <c r="M18" s="34">
        <v>63</v>
      </c>
      <c r="N18" s="34">
        <v>1613</v>
      </c>
      <c r="O18" s="35">
        <f t="shared" si="1"/>
        <v>52087</v>
      </c>
      <c r="P18" s="35">
        <v>102901</v>
      </c>
      <c r="Q18" s="36">
        <f t="shared" si="0"/>
        <v>0.50618555699167156</v>
      </c>
    </row>
    <row r="19" spans="1:17" ht="22.5" customHeight="1">
      <c r="A19" s="46" t="s">
        <v>17</v>
      </c>
      <c r="B19" s="29">
        <v>4812</v>
      </c>
      <c r="C19" s="29">
        <v>10266</v>
      </c>
      <c r="D19" s="30">
        <v>841</v>
      </c>
      <c r="E19" s="30">
        <v>265</v>
      </c>
      <c r="F19" s="30">
        <v>423</v>
      </c>
      <c r="G19" s="30">
        <v>470</v>
      </c>
      <c r="H19" s="30">
        <v>355</v>
      </c>
      <c r="I19" s="30">
        <v>8086</v>
      </c>
      <c r="J19" s="29">
        <v>2240</v>
      </c>
      <c r="K19" s="30">
        <v>635</v>
      </c>
      <c r="L19" s="29">
        <v>1752</v>
      </c>
      <c r="M19" s="30">
        <v>29</v>
      </c>
      <c r="N19" s="30">
        <v>987</v>
      </c>
      <c r="O19" s="31">
        <f t="shared" si="1"/>
        <v>31161</v>
      </c>
      <c r="P19" s="31">
        <v>80047</v>
      </c>
      <c r="Q19" s="32">
        <f t="shared" si="0"/>
        <v>0.38928379576998512</v>
      </c>
    </row>
    <row r="20" spans="1:17" ht="22.5" customHeight="1">
      <c r="A20" s="47" t="s">
        <v>18</v>
      </c>
      <c r="B20" s="33">
        <v>4194</v>
      </c>
      <c r="C20" s="33">
        <v>8283</v>
      </c>
      <c r="D20" s="34">
        <v>509</v>
      </c>
      <c r="E20" s="34">
        <v>367</v>
      </c>
      <c r="F20" s="34">
        <v>397</v>
      </c>
      <c r="G20" s="34">
        <v>444</v>
      </c>
      <c r="H20" s="34">
        <v>308</v>
      </c>
      <c r="I20" s="34">
        <v>7231</v>
      </c>
      <c r="J20" s="33">
        <v>1652</v>
      </c>
      <c r="K20" s="34">
        <v>597</v>
      </c>
      <c r="L20" s="34">
        <v>1401</v>
      </c>
      <c r="M20" s="34">
        <v>64</v>
      </c>
      <c r="N20" s="34">
        <v>805</v>
      </c>
      <c r="O20" s="35">
        <f t="shared" si="1"/>
        <v>26252</v>
      </c>
      <c r="P20" s="35">
        <v>78013</v>
      </c>
      <c r="Q20" s="36">
        <f t="shared" si="0"/>
        <v>0.3365080178944535</v>
      </c>
    </row>
    <row r="21" spans="1:17" ht="22.5" customHeight="1">
      <c r="A21" s="46" t="s">
        <v>19</v>
      </c>
      <c r="B21" s="29">
        <v>4777</v>
      </c>
      <c r="C21" s="29">
        <v>11411</v>
      </c>
      <c r="D21" s="30">
        <v>694</v>
      </c>
      <c r="E21" s="30">
        <v>334</v>
      </c>
      <c r="F21" s="30">
        <v>418</v>
      </c>
      <c r="G21" s="30">
        <v>507</v>
      </c>
      <c r="H21" s="30">
        <v>486</v>
      </c>
      <c r="I21" s="30">
        <v>8673</v>
      </c>
      <c r="J21" s="29">
        <v>2066</v>
      </c>
      <c r="K21" s="30">
        <v>852</v>
      </c>
      <c r="L21" s="29">
        <v>1465</v>
      </c>
      <c r="M21" s="30">
        <v>65</v>
      </c>
      <c r="N21" s="30">
        <v>1167</v>
      </c>
      <c r="O21" s="31">
        <f t="shared" si="1"/>
        <v>32915</v>
      </c>
      <c r="P21" s="31">
        <v>91431</v>
      </c>
      <c r="Q21" s="32">
        <f t="shared" si="0"/>
        <v>0.35999825004648311</v>
      </c>
    </row>
    <row r="22" spans="1:17" ht="22.5" customHeight="1">
      <c r="A22" s="47" t="s">
        <v>20</v>
      </c>
      <c r="B22" s="33">
        <v>4083</v>
      </c>
      <c r="C22" s="33">
        <v>14631</v>
      </c>
      <c r="D22" s="34">
        <v>946</v>
      </c>
      <c r="E22" s="34">
        <v>321</v>
      </c>
      <c r="F22" s="34">
        <v>775</v>
      </c>
      <c r="G22" s="34">
        <v>622</v>
      </c>
      <c r="H22" s="34">
        <v>669</v>
      </c>
      <c r="I22" s="34">
        <v>12261</v>
      </c>
      <c r="J22" s="34">
        <v>1163</v>
      </c>
      <c r="K22" s="34">
        <v>411</v>
      </c>
      <c r="L22" s="34">
        <v>692</v>
      </c>
      <c r="M22" s="34">
        <v>48</v>
      </c>
      <c r="N22" s="34">
        <v>1134</v>
      </c>
      <c r="O22" s="35">
        <f t="shared" si="1"/>
        <v>37756</v>
      </c>
      <c r="P22" s="35">
        <v>88567</v>
      </c>
      <c r="Q22" s="36">
        <f t="shared" si="0"/>
        <v>0.42629873429155329</v>
      </c>
    </row>
    <row r="23" spans="1:17" ht="22.5" customHeight="1">
      <c r="A23" s="46" t="s">
        <v>21</v>
      </c>
      <c r="B23" s="29">
        <v>5228</v>
      </c>
      <c r="C23" s="29">
        <v>18241</v>
      </c>
      <c r="D23" s="30">
        <v>953</v>
      </c>
      <c r="E23" s="30">
        <v>291</v>
      </c>
      <c r="F23" s="30">
        <v>516</v>
      </c>
      <c r="G23" s="30">
        <v>479</v>
      </c>
      <c r="H23" s="30">
        <v>904</v>
      </c>
      <c r="I23" s="30">
        <v>18921</v>
      </c>
      <c r="J23" s="30">
        <v>529</v>
      </c>
      <c r="K23" s="30">
        <v>110</v>
      </c>
      <c r="L23" s="30">
        <v>508</v>
      </c>
      <c r="M23" s="30">
        <v>13</v>
      </c>
      <c r="N23" s="30">
        <v>1192</v>
      </c>
      <c r="O23" s="31">
        <f t="shared" si="1"/>
        <v>47885</v>
      </c>
      <c r="P23" s="31">
        <v>82974</v>
      </c>
      <c r="Q23" s="32">
        <f t="shared" si="0"/>
        <v>0.57710849181671364</v>
      </c>
    </row>
    <row r="24" spans="1:17" s="26" customFormat="1" ht="22.5" customHeight="1">
      <c r="A24" s="47" t="s">
        <v>22</v>
      </c>
      <c r="B24" s="33">
        <v>8749</v>
      </c>
      <c r="C24" s="33">
        <v>11471</v>
      </c>
      <c r="D24" s="34">
        <v>291</v>
      </c>
      <c r="E24" s="34">
        <v>800</v>
      </c>
      <c r="F24" s="34">
        <v>653</v>
      </c>
      <c r="G24" s="34">
        <v>810</v>
      </c>
      <c r="H24" s="34">
        <v>355</v>
      </c>
      <c r="I24" s="34">
        <v>7314</v>
      </c>
      <c r="J24" s="34">
        <v>1759</v>
      </c>
      <c r="K24" s="34">
        <v>311</v>
      </c>
      <c r="L24" s="34">
        <v>850</v>
      </c>
      <c r="M24" s="34">
        <v>61</v>
      </c>
      <c r="N24" s="34">
        <v>1008</v>
      </c>
      <c r="O24" s="35">
        <f t="shared" si="1"/>
        <v>34432</v>
      </c>
      <c r="P24" s="35">
        <v>89493</v>
      </c>
      <c r="Q24" s="40">
        <f t="shared" si="0"/>
        <v>0.38474517560032628</v>
      </c>
    </row>
    <row r="25" spans="1:17" ht="22.5" customHeight="1">
      <c r="A25" s="46" t="s">
        <v>23</v>
      </c>
      <c r="B25" s="29">
        <v>9295</v>
      </c>
      <c r="C25" s="29">
        <v>11018</v>
      </c>
      <c r="D25" s="30">
        <v>421</v>
      </c>
      <c r="E25" s="30">
        <v>379</v>
      </c>
      <c r="F25" s="30">
        <v>555</v>
      </c>
      <c r="G25" s="30">
        <v>785</v>
      </c>
      <c r="H25" s="30">
        <v>353</v>
      </c>
      <c r="I25" s="30">
        <v>7539</v>
      </c>
      <c r="J25" s="29">
        <v>2111</v>
      </c>
      <c r="K25" s="30">
        <v>456</v>
      </c>
      <c r="L25" s="29">
        <v>1320</v>
      </c>
      <c r="M25" s="30">
        <v>41</v>
      </c>
      <c r="N25" s="30">
        <v>965</v>
      </c>
      <c r="O25" s="31">
        <f t="shared" si="1"/>
        <v>35238</v>
      </c>
      <c r="P25" s="31">
        <v>85348</v>
      </c>
      <c r="Q25" s="32">
        <f t="shared" si="0"/>
        <v>0.41287434972114168</v>
      </c>
    </row>
    <row r="26" spans="1:17" s="26" customFormat="1" ht="22.5" customHeight="1">
      <c r="A26" s="47" t="s">
        <v>24</v>
      </c>
      <c r="B26" s="33">
        <v>11388</v>
      </c>
      <c r="C26" s="33">
        <v>15010</v>
      </c>
      <c r="D26" s="34">
        <v>320</v>
      </c>
      <c r="E26" s="34">
        <v>598</v>
      </c>
      <c r="F26" s="34">
        <v>882</v>
      </c>
      <c r="G26" s="34">
        <v>784</v>
      </c>
      <c r="H26" s="34">
        <v>491</v>
      </c>
      <c r="I26" s="34">
        <v>8307</v>
      </c>
      <c r="J26" s="34">
        <v>2592</v>
      </c>
      <c r="K26" s="34">
        <v>432</v>
      </c>
      <c r="L26" s="34">
        <v>1343</v>
      </c>
      <c r="M26" s="34">
        <v>57</v>
      </c>
      <c r="N26" s="34">
        <v>1341</v>
      </c>
      <c r="O26" s="35">
        <f t="shared" si="1"/>
        <v>43545</v>
      </c>
      <c r="P26" s="35">
        <v>95101</v>
      </c>
      <c r="Q26" s="36">
        <f t="shared" si="0"/>
        <v>0.45788162059284337</v>
      </c>
    </row>
    <row r="27" spans="1:17" ht="22.5" customHeight="1">
      <c r="A27" s="46" t="s">
        <v>25</v>
      </c>
      <c r="B27" s="29">
        <v>10002</v>
      </c>
      <c r="C27" s="29">
        <v>16006</v>
      </c>
      <c r="D27" s="30">
        <v>483</v>
      </c>
      <c r="E27" s="30">
        <v>632</v>
      </c>
      <c r="F27" s="30">
        <v>897</v>
      </c>
      <c r="G27" s="30">
        <v>536</v>
      </c>
      <c r="H27" s="30">
        <v>600</v>
      </c>
      <c r="I27" s="30">
        <v>8187</v>
      </c>
      <c r="J27" s="30">
        <v>1650</v>
      </c>
      <c r="K27" s="30">
        <v>332</v>
      </c>
      <c r="L27" s="30">
        <v>729</v>
      </c>
      <c r="M27" s="30">
        <v>34</v>
      </c>
      <c r="N27" s="30">
        <v>1269</v>
      </c>
      <c r="O27" s="31">
        <f t="shared" si="1"/>
        <v>41357</v>
      </c>
      <c r="P27" s="31">
        <v>85883</v>
      </c>
      <c r="Q27" s="32">
        <f t="shared" si="0"/>
        <v>0.48155048146897522</v>
      </c>
    </row>
    <row r="28" spans="1:17" s="26" customFormat="1" ht="22.5" customHeight="1" thickBot="1">
      <c r="A28" s="47" t="s">
        <v>26</v>
      </c>
      <c r="B28" s="33">
        <v>14295</v>
      </c>
      <c r="C28" s="33">
        <v>14159</v>
      </c>
      <c r="D28" s="34">
        <v>2280</v>
      </c>
      <c r="E28" s="34">
        <v>499</v>
      </c>
      <c r="F28" s="34">
        <v>631</v>
      </c>
      <c r="G28" s="34">
        <v>2482</v>
      </c>
      <c r="H28" s="34">
        <v>1082</v>
      </c>
      <c r="I28" s="34">
        <v>7157</v>
      </c>
      <c r="J28" s="34">
        <v>1397</v>
      </c>
      <c r="K28" s="34">
        <v>556</v>
      </c>
      <c r="L28" s="34">
        <v>936</v>
      </c>
      <c r="M28" s="34">
        <v>35</v>
      </c>
      <c r="N28" s="34">
        <v>1005</v>
      </c>
      <c r="O28" s="35">
        <f t="shared" si="1"/>
        <v>46514</v>
      </c>
      <c r="P28" s="41">
        <v>76949</v>
      </c>
      <c r="Q28" s="42">
        <f t="shared" si="0"/>
        <v>0.60447829081599502</v>
      </c>
    </row>
    <row r="29" spans="1:17" s="26" customFormat="1" ht="22.5" customHeight="1" thickTop="1">
      <c r="A29" s="61" t="s">
        <v>1</v>
      </c>
      <c r="B29" s="43">
        <f>SUM(B5:B28)</f>
        <v>180479</v>
      </c>
      <c r="C29" s="43">
        <f t="shared" ref="C29:P29" si="2">SUM(C5:C28)</f>
        <v>382190</v>
      </c>
      <c r="D29" s="43">
        <f t="shared" si="2"/>
        <v>22404</v>
      </c>
      <c r="E29" s="43">
        <f t="shared" si="2"/>
        <v>9659</v>
      </c>
      <c r="F29" s="43">
        <f t="shared" si="2"/>
        <v>24633</v>
      </c>
      <c r="G29" s="43">
        <f t="shared" si="2"/>
        <v>17377</v>
      </c>
      <c r="H29" s="43">
        <f t="shared" si="2"/>
        <v>21064</v>
      </c>
      <c r="I29" s="43">
        <f t="shared" si="2"/>
        <v>249652</v>
      </c>
      <c r="J29" s="43">
        <f t="shared" si="2"/>
        <v>39912</v>
      </c>
      <c r="K29" s="43">
        <f t="shared" si="2"/>
        <v>12555</v>
      </c>
      <c r="L29" s="43">
        <f t="shared" si="2"/>
        <v>37017</v>
      </c>
      <c r="M29" s="43">
        <f t="shared" si="2"/>
        <v>910</v>
      </c>
      <c r="N29" s="43">
        <f t="shared" si="2"/>
        <v>27518</v>
      </c>
      <c r="O29" s="43">
        <f t="shared" si="2"/>
        <v>1025370</v>
      </c>
      <c r="P29" s="43">
        <f t="shared" si="2"/>
        <v>2064508</v>
      </c>
      <c r="Q29" s="62">
        <f t="shared" si="0"/>
        <v>0.49666554937060065</v>
      </c>
    </row>
    <row r="30" spans="1:17" s="26" customFormat="1" ht="22.5" customHeight="1" thickBot="1">
      <c r="A30" s="63" t="s">
        <v>2</v>
      </c>
      <c r="B30" s="44">
        <f t="shared" ref="B30:O30" si="3">B29/$O$29</f>
        <v>0.17601353657704047</v>
      </c>
      <c r="C30" s="44">
        <f t="shared" si="3"/>
        <v>0.37273374489208771</v>
      </c>
      <c r="D30" s="44">
        <f t="shared" si="3"/>
        <v>2.1849673776295386E-2</v>
      </c>
      <c r="E30" s="44">
        <f t="shared" si="3"/>
        <v>9.4200142387625922E-3</v>
      </c>
      <c r="F30" s="44">
        <f t="shared" si="3"/>
        <v>2.402352321600983E-2</v>
      </c>
      <c r="G30" s="44">
        <f t="shared" si="3"/>
        <v>1.6947053258823643E-2</v>
      </c>
      <c r="H30" s="44">
        <f t="shared" si="3"/>
        <v>2.0542828442415909E-2</v>
      </c>
      <c r="I30" s="44">
        <f t="shared" si="3"/>
        <v>0.24347503827886519</v>
      </c>
      <c r="J30" s="44">
        <f t="shared" si="3"/>
        <v>3.892448579537143E-2</v>
      </c>
      <c r="K30" s="44">
        <f t="shared" si="3"/>
        <v>1.2244360572281225E-2</v>
      </c>
      <c r="L30" s="44">
        <f t="shared" si="3"/>
        <v>3.6101114719564648E-2</v>
      </c>
      <c r="M30" s="44">
        <f t="shared" si="3"/>
        <v>8.874845177838244E-4</v>
      </c>
      <c r="N30" s="44">
        <f t="shared" si="3"/>
        <v>2.6837141714698108E-2</v>
      </c>
      <c r="O30" s="44">
        <f t="shared" si="3"/>
        <v>1</v>
      </c>
      <c r="P30" s="45"/>
      <c r="Q30" s="64"/>
    </row>
    <row r="31" spans="1:17" ht="15" thickTop="1"/>
  </sheetData>
  <mergeCells count="1">
    <mergeCell ref="A2:Q2"/>
  </mergeCells>
  <hyperlinks>
    <hyperlink ref="A5" r:id="rId1" location="!/25/1" display="http://prep2016-sin.ine.mx/Gobernador/Distrito/VotosCandidatura/ - !/25/1"/>
    <hyperlink ref="A6" r:id="rId2" location="!/25/2" display="http://prep2016-sin.ine.mx/Gobernador/Distrito/VotosCandidatura/ - !/25/2"/>
    <hyperlink ref="A7" r:id="rId3" location="!/25/3" display="http://prep2016-sin.ine.mx/Gobernador/Distrito/VotosCandidatura/ - !/25/3"/>
    <hyperlink ref="A8" r:id="rId4" location="!/25/4" display="http://prep2016-sin.ine.mx/Gobernador/Distrito/VotosCandidatura/ - !/25/4"/>
    <hyperlink ref="A9" r:id="rId5" location="!/25/5" display="http://prep2016-sin.ine.mx/Gobernador/Distrito/VotosCandidatura/ - !/25/5"/>
    <hyperlink ref="A10" r:id="rId6" location="!/25/6" display="http://prep2016-sin.ine.mx/Gobernador/Distrito/VotosCandidatura/ - !/25/6"/>
    <hyperlink ref="A11" r:id="rId7" location="!/25/7" display="http://prep2016-sin.ine.mx/Gobernador/Distrito/VotosCandidatura/ - !/25/7"/>
    <hyperlink ref="A12" r:id="rId8" location="!/25/8" display="http://prep2016-sin.ine.mx/Gobernador/Distrito/VotosCandidatura/ - !/25/8"/>
    <hyperlink ref="A13" r:id="rId9" location="!/25/9" display="http://prep2016-sin.ine.mx/Gobernador/Distrito/VotosCandidatura/ - !/25/9"/>
    <hyperlink ref="A14" r:id="rId10" location="!/25/10" display="http://prep2016-sin.ine.mx/Gobernador/Distrito/VotosCandidatura/ - !/25/10"/>
    <hyperlink ref="A15" r:id="rId11" location="!/25/11" display="http://prep2016-sin.ine.mx/Gobernador/Distrito/VotosCandidatura/ - !/25/11"/>
    <hyperlink ref="A16" r:id="rId12" location="!/25/12" display="http://prep2016-sin.ine.mx/Gobernador/Distrito/VotosCandidatura/ - !/25/12"/>
    <hyperlink ref="A17" r:id="rId13" location="!/25/13" display="http://prep2016-sin.ine.mx/Gobernador/Distrito/VotosCandidatura/ - !/25/13"/>
    <hyperlink ref="A18" r:id="rId14" location="!/25/14" display="http://prep2016-sin.ine.mx/Gobernador/Distrito/VotosCandidatura/ - !/25/14"/>
    <hyperlink ref="A19" r:id="rId15" location="!/25/15" display="http://prep2016-sin.ine.mx/Gobernador/Distrito/VotosCandidatura/ - !/25/15"/>
    <hyperlink ref="A20" r:id="rId16" location="!/25/16" display="http://prep2016-sin.ine.mx/Gobernador/Distrito/VotosCandidatura/ - !/25/16"/>
    <hyperlink ref="A21" r:id="rId17" location="!/25/17" display="http://prep2016-sin.ine.mx/Gobernador/Distrito/VotosCandidatura/ - !/25/17"/>
    <hyperlink ref="A22" r:id="rId18" location="!/25/18" display="http://prep2016-sin.ine.mx/Gobernador/Distrito/VotosCandidatura/ - !/25/18"/>
    <hyperlink ref="A23" r:id="rId19" location="!/25/19" display="http://prep2016-sin.ine.mx/Gobernador/Distrito/VotosCandidatura/ - !/25/19"/>
    <hyperlink ref="A24" r:id="rId20" location="!/25/20" display="http://prep2016-sin.ine.mx/Gobernador/Distrito/VotosCandidatura/ - !/25/20"/>
    <hyperlink ref="A25" r:id="rId21" location="!/25/21" display="http://prep2016-sin.ine.mx/Gobernador/Distrito/VotosCandidatura/ - !/25/21"/>
    <hyperlink ref="A26" r:id="rId22" location="!/25/22" display="http://prep2016-sin.ine.mx/Gobernador/Distrito/VotosCandidatura/ - !/25/22"/>
    <hyperlink ref="A27" r:id="rId23" location="!/25/23" display="http://prep2016-sin.ine.mx/Gobernador/Distrito/VotosCandidatura/ - !/25/23"/>
    <hyperlink ref="A28" r:id="rId24" location="!/25/24" display="http://prep2016-sin.ine.mx/Gobernador/Distrito/VotosCandidatura/ - !/25/24"/>
  </hyperlinks>
  <printOptions horizontalCentered="1"/>
  <pageMargins left="0.39370078740157483" right="0.39370078740157483" top="0.39370078740157483" bottom="0.39370078740157483" header="0" footer="0"/>
  <pageSetup scale="61" orientation="landscape" r:id="rId25"/>
  <drawing r:id="rId2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topLeftCell="A4" zoomScale="75" zoomScaleNormal="75" zoomScaleSheetLayoutView="100" workbookViewId="0">
      <selection activeCell="A2" sqref="A2:U2"/>
    </sheetView>
  </sheetViews>
  <sheetFormatPr baseColWidth="10" defaultColWidth="11.453125" defaultRowHeight="14.5"/>
  <cols>
    <col min="1" max="1" width="21" style="26" customWidth="1"/>
    <col min="2" max="13" width="9.81640625" style="26" customWidth="1"/>
    <col min="14" max="16" width="12.26953125" style="26" customWidth="1"/>
    <col min="17" max="17" width="14.1796875" style="26" customWidth="1"/>
    <col min="18" max="19" width="11.453125" style="26"/>
    <col min="20" max="20" width="13.54296875" style="26" customWidth="1"/>
    <col min="21" max="21" width="17.26953125" style="26" customWidth="1"/>
    <col min="22" max="16384" width="11.453125" style="26"/>
  </cols>
  <sheetData>
    <row r="1" spans="1:21">
      <c r="A1" s="7"/>
      <c r="B1" s="7"/>
      <c r="C1" s="7"/>
      <c r="D1" s="7"/>
      <c r="E1" s="7"/>
      <c r="F1" s="7"/>
      <c r="G1" s="7"/>
      <c r="H1" s="7"/>
      <c r="I1" s="7"/>
      <c r="J1" s="7"/>
      <c r="K1" s="7"/>
      <c r="L1" s="7"/>
      <c r="M1" s="7"/>
      <c r="N1" s="7"/>
      <c r="O1" s="7"/>
      <c r="P1" s="7"/>
      <c r="Q1" s="7"/>
      <c r="R1" s="7"/>
      <c r="S1" s="7"/>
      <c r="T1" s="7"/>
      <c r="U1" s="7"/>
    </row>
    <row r="2" spans="1:21" ht="21">
      <c r="A2" s="210" t="s">
        <v>78</v>
      </c>
      <c r="B2" s="210"/>
      <c r="C2" s="210"/>
      <c r="D2" s="210"/>
      <c r="E2" s="210"/>
      <c r="F2" s="210"/>
      <c r="G2" s="210"/>
      <c r="H2" s="210"/>
      <c r="I2" s="210"/>
      <c r="J2" s="210"/>
      <c r="K2" s="210"/>
      <c r="L2" s="210"/>
      <c r="M2" s="210"/>
      <c r="N2" s="210"/>
      <c r="O2" s="210"/>
      <c r="P2" s="210"/>
      <c r="Q2" s="210"/>
      <c r="R2" s="210"/>
      <c r="S2" s="210"/>
      <c r="T2" s="210"/>
      <c r="U2" s="210"/>
    </row>
    <row r="3" spans="1:21" ht="15" thickBot="1">
      <c r="A3" s="8"/>
      <c r="B3" s="8"/>
      <c r="C3" s="8"/>
      <c r="D3" s="8"/>
      <c r="E3" s="8"/>
      <c r="F3" s="8"/>
      <c r="G3" s="8"/>
      <c r="H3" s="8"/>
      <c r="I3" s="8"/>
      <c r="J3" s="8"/>
      <c r="K3" s="8"/>
      <c r="L3" s="8"/>
      <c r="M3" s="8"/>
      <c r="N3" s="8"/>
      <c r="O3" s="8"/>
      <c r="P3" s="8"/>
      <c r="Q3" s="8"/>
      <c r="R3" s="8"/>
      <c r="S3" s="8"/>
      <c r="T3" s="8"/>
      <c r="U3" s="8"/>
    </row>
    <row r="4" spans="1:21" ht="28.5" customHeight="1" thickTop="1">
      <c r="A4" s="213" t="s">
        <v>76</v>
      </c>
      <c r="B4" s="208"/>
      <c r="C4" s="208"/>
      <c r="D4" s="25"/>
      <c r="E4" s="208"/>
      <c r="F4" s="208"/>
      <c r="G4" s="208"/>
      <c r="H4" s="208"/>
      <c r="I4" s="208"/>
      <c r="J4" s="208"/>
      <c r="K4" s="25"/>
      <c r="L4" s="208"/>
      <c r="M4" s="208"/>
      <c r="N4" s="25"/>
      <c r="O4" s="25"/>
      <c r="P4" s="25"/>
      <c r="Q4" s="198" t="s">
        <v>30</v>
      </c>
      <c r="R4" s="198" t="s">
        <v>31</v>
      </c>
      <c r="S4" s="198" t="s">
        <v>48</v>
      </c>
      <c r="T4" s="198" t="s">
        <v>74</v>
      </c>
      <c r="U4" s="211" t="s">
        <v>75</v>
      </c>
    </row>
    <row r="5" spans="1:21" ht="21.5" thickBot="1">
      <c r="A5" s="214"/>
      <c r="B5" s="209"/>
      <c r="C5" s="209"/>
      <c r="D5" s="6" t="s">
        <v>28</v>
      </c>
      <c r="E5" s="209"/>
      <c r="F5" s="209"/>
      <c r="G5" s="209"/>
      <c r="H5" s="209"/>
      <c r="I5" s="209"/>
      <c r="J5" s="209"/>
      <c r="K5" s="111" t="s">
        <v>73</v>
      </c>
      <c r="L5" s="209"/>
      <c r="M5" s="209"/>
      <c r="N5" s="111" t="s">
        <v>29</v>
      </c>
      <c r="O5" s="111" t="s">
        <v>29</v>
      </c>
      <c r="P5" s="111" t="s">
        <v>29</v>
      </c>
      <c r="Q5" s="199"/>
      <c r="R5" s="199"/>
      <c r="S5" s="199"/>
      <c r="T5" s="199"/>
      <c r="U5" s="212"/>
    </row>
    <row r="6" spans="1:21" s="115" customFormat="1" ht="21" customHeight="1" thickTop="1">
      <c r="A6" s="104" t="s">
        <v>57</v>
      </c>
      <c r="B6" s="135">
        <v>8366</v>
      </c>
      <c r="C6" s="112">
        <v>0</v>
      </c>
      <c r="D6" s="113">
        <v>5994</v>
      </c>
      <c r="E6" s="112">
        <v>703</v>
      </c>
      <c r="F6" s="112">
        <v>47</v>
      </c>
      <c r="G6" s="112">
        <v>0</v>
      </c>
      <c r="H6" s="112">
        <v>0</v>
      </c>
      <c r="I6" s="112">
        <v>0</v>
      </c>
      <c r="J6" s="112">
        <v>0</v>
      </c>
      <c r="K6" s="112">
        <v>334</v>
      </c>
      <c r="L6" s="112">
        <v>25</v>
      </c>
      <c r="M6" s="112">
        <v>0</v>
      </c>
      <c r="N6" s="112">
        <v>0</v>
      </c>
      <c r="O6" s="112">
        <v>0</v>
      </c>
      <c r="P6" s="112">
        <v>0</v>
      </c>
      <c r="Q6" s="112">
        <v>1</v>
      </c>
      <c r="R6" s="112">
        <v>308</v>
      </c>
      <c r="S6" s="113">
        <f>SUM(B6:R6)</f>
        <v>15778</v>
      </c>
      <c r="T6" s="105">
        <v>23430</v>
      </c>
      <c r="U6" s="114">
        <f>S6/T6</f>
        <v>0.67341015791720016</v>
      </c>
    </row>
    <row r="7" spans="1:21" s="115" customFormat="1" ht="21" customHeight="1">
      <c r="A7" s="80" t="s">
        <v>58</v>
      </c>
      <c r="B7" s="67">
        <v>7629</v>
      </c>
      <c r="C7" s="68">
        <v>0</v>
      </c>
      <c r="D7" s="128">
        <v>14442</v>
      </c>
      <c r="E7" s="68">
        <v>742</v>
      </c>
      <c r="F7" s="68">
        <v>524</v>
      </c>
      <c r="G7" s="67">
        <v>5727</v>
      </c>
      <c r="H7" s="68">
        <v>0</v>
      </c>
      <c r="I7" s="68">
        <v>0</v>
      </c>
      <c r="J7" s="68">
        <v>0</v>
      </c>
      <c r="K7" s="67">
        <v>8456</v>
      </c>
      <c r="L7" s="68">
        <v>689</v>
      </c>
      <c r="M7" s="68">
        <v>1008</v>
      </c>
      <c r="N7" s="68">
        <v>988</v>
      </c>
      <c r="O7" s="68">
        <v>0</v>
      </c>
      <c r="P7" s="68">
        <v>0</v>
      </c>
      <c r="Q7" s="68">
        <v>32</v>
      </c>
      <c r="R7" s="68">
        <v>1054</v>
      </c>
      <c r="S7" s="67">
        <f t="shared" ref="S7:S23" si="0">SUM(B7:R7)</f>
        <v>41291</v>
      </c>
      <c r="T7" s="105">
        <v>71498</v>
      </c>
      <c r="U7" s="75">
        <f>S7/T7</f>
        <v>0.57751265769671878</v>
      </c>
    </row>
    <row r="8" spans="1:21" s="177" customFormat="1" ht="21" customHeight="1">
      <c r="A8" s="178" t="s">
        <v>84</v>
      </c>
      <c r="B8" s="179">
        <v>39587</v>
      </c>
      <c r="C8" s="179">
        <v>42220</v>
      </c>
      <c r="D8" s="180">
        <v>0</v>
      </c>
      <c r="E8" s="179">
        <v>2818</v>
      </c>
      <c r="F8" s="180">
        <v>1462</v>
      </c>
      <c r="G8" s="180">
        <v>2051</v>
      </c>
      <c r="H8" s="180">
        <v>0</v>
      </c>
      <c r="I8" s="179">
        <v>21874</v>
      </c>
      <c r="J8" s="180">
        <v>0</v>
      </c>
      <c r="K8" s="179">
        <v>15529</v>
      </c>
      <c r="L8" s="179">
        <v>6793</v>
      </c>
      <c r="M8" s="180">
        <v>1200</v>
      </c>
      <c r="N8" s="179">
        <v>2979</v>
      </c>
      <c r="O8" s="179">
        <v>11855</v>
      </c>
      <c r="P8" s="180">
        <v>0</v>
      </c>
      <c r="Q8" s="180">
        <v>146</v>
      </c>
      <c r="R8" s="179">
        <v>4574</v>
      </c>
      <c r="S8" s="179">
        <f t="shared" si="0"/>
        <v>153088</v>
      </c>
      <c r="T8" s="181">
        <v>307269</v>
      </c>
      <c r="U8" s="182">
        <f t="shared" ref="U8:U24" si="1">S8/T8</f>
        <v>0.49822142812974951</v>
      </c>
    </row>
    <row r="9" spans="1:21" s="115" customFormat="1" ht="21" customHeight="1">
      <c r="A9" s="80" t="s">
        <v>59</v>
      </c>
      <c r="B9" s="68">
        <v>2293</v>
      </c>
      <c r="C9" s="128">
        <v>19771</v>
      </c>
      <c r="D9" s="68">
        <v>0</v>
      </c>
      <c r="E9" s="68">
        <v>1105</v>
      </c>
      <c r="F9" s="68">
        <v>0</v>
      </c>
      <c r="G9" s="68">
        <v>507</v>
      </c>
      <c r="H9" s="68">
        <v>294</v>
      </c>
      <c r="I9" s="68">
        <v>0</v>
      </c>
      <c r="J9" s="67">
        <v>10522</v>
      </c>
      <c r="K9" s="68">
        <v>0</v>
      </c>
      <c r="L9" s="68">
        <v>536</v>
      </c>
      <c r="M9" s="68">
        <v>226</v>
      </c>
      <c r="N9" s="68">
        <v>0</v>
      </c>
      <c r="O9" s="68">
        <v>0</v>
      </c>
      <c r="P9" s="68">
        <v>0</v>
      </c>
      <c r="Q9" s="68">
        <v>7</v>
      </c>
      <c r="R9" s="68">
        <v>1302</v>
      </c>
      <c r="S9" s="67">
        <f t="shared" si="0"/>
        <v>36563</v>
      </c>
      <c r="T9" s="105">
        <v>62859</v>
      </c>
      <c r="U9" s="75">
        <f t="shared" si="1"/>
        <v>0.58166690529597986</v>
      </c>
    </row>
    <row r="10" spans="1:21" s="115" customFormat="1" ht="21" customHeight="1">
      <c r="A10" s="80" t="s">
        <v>60</v>
      </c>
      <c r="B10" s="67">
        <v>18511</v>
      </c>
      <c r="C10" s="128">
        <v>53950</v>
      </c>
      <c r="D10" s="68"/>
      <c r="E10" s="68">
        <v>2410</v>
      </c>
      <c r="F10" s="67">
        <v>1378</v>
      </c>
      <c r="G10" s="67">
        <v>1286</v>
      </c>
      <c r="H10" s="68">
        <v>0</v>
      </c>
      <c r="I10" s="68">
        <v>0</v>
      </c>
      <c r="J10" s="68">
        <v>0</v>
      </c>
      <c r="K10" s="67">
        <v>16156</v>
      </c>
      <c r="L10" s="67">
        <v>1916</v>
      </c>
      <c r="M10" s="68">
        <v>1008</v>
      </c>
      <c r="N10" s="67">
        <v>1514</v>
      </c>
      <c r="O10" s="67">
        <v>16729</v>
      </c>
      <c r="P10" s="68">
        <v>1126</v>
      </c>
      <c r="Q10" s="68">
        <v>15</v>
      </c>
      <c r="R10" s="67">
        <v>3167</v>
      </c>
      <c r="S10" s="67">
        <f t="shared" si="0"/>
        <v>119166</v>
      </c>
      <c r="T10" s="105">
        <v>204240</v>
      </c>
      <c r="U10" s="75">
        <f t="shared" si="1"/>
        <v>0.58346063454759112</v>
      </c>
    </row>
    <row r="11" spans="1:21" s="115" customFormat="1" ht="21" customHeight="1">
      <c r="A11" s="80" t="s">
        <v>61</v>
      </c>
      <c r="B11" s="68">
        <v>988</v>
      </c>
      <c r="C11" s="67">
        <v>6528</v>
      </c>
      <c r="D11" s="68">
        <v>0</v>
      </c>
      <c r="E11" s="67">
        <v>3717</v>
      </c>
      <c r="F11" s="68">
        <v>119</v>
      </c>
      <c r="G11" s="68">
        <v>400</v>
      </c>
      <c r="H11" s="68">
        <v>0</v>
      </c>
      <c r="I11" s="68">
        <v>0</v>
      </c>
      <c r="J11" s="68">
        <v>0</v>
      </c>
      <c r="K11" s="128">
        <v>10762</v>
      </c>
      <c r="L11" s="68">
        <v>241</v>
      </c>
      <c r="M11" s="68">
        <v>436</v>
      </c>
      <c r="N11" s="68">
        <v>0</v>
      </c>
      <c r="O11" s="68">
        <v>0</v>
      </c>
      <c r="P11" s="68">
        <v>0</v>
      </c>
      <c r="Q11" s="68">
        <v>4</v>
      </c>
      <c r="R11" s="68">
        <v>550</v>
      </c>
      <c r="S11" s="67">
        <f t="shared" si="0"/>
        <v>23745</v>
      </c>
      <c r="T11" s="105">
        <v>35327</v>
      </c>
      <c r="U11" s="75">
        <f t="shared" si="1"/>
        <v>0.67214878138534262</v>
      </c>
    </row>
    <row r="12" spans="1:21" s="115" customFormat="1" ht="21" customHeight="1">
      <c r="A12" s="80" t="s">
        <v>77</v>
      </c>
      <c r="B12" s="67">
        <v>4145</v>
      </c>
      <c r="C12" s="68">
        <v>0</v>
      </c>
      <c r="D12" s="128">
        <v>17597</v>
      </c>
      <c r="E12" s="67">
        <v>1148</v>
      </c>
      <c r="F12" s="68">
        <v>391</v>
      </c>
      <c r="G12" s="68">
        <v>370</v>
      </c>
      <c r="H12" s="68">
        <v>0</v>
      </c>
      <c r="I12" s="68">
        <v>0</v>
      </c>
      <c r="J12" s="68">
        <v>0</v>
      </c>
      <c r="K12" s="67">
        <v>5696</v>
      </c>
      <c r="L12" s="68">
        <v>645</v>
      </c>
      <c r="M12" s="68">
        <v>1039</v>
      </c>
      <c r="N12" s="68">
        <v>477</v>
      </c>
      <c r="O12" s="68">
        <v>0</v>
      </c>
      <c r="P12" s="68">
        <v>0</v>
      </c>
      <c r="Q12" s="68">
        <v>31</v>
      </c>
      <c r="R12" s="68">
        <v>846</v>
      </c>
      <c r="S12" s="67">
        <f t="shared" si="0"/>
        <v>32385</v>
      </c>
      <c r="T12" s="105">
        <v>59680</v>
      </c>
      <c r="U12" s="75">
        <f t="shared" si="1"/>
        <v>0.54264410187667556</v>
      </c>
    </row>
    <row r="13" spans="1:21" s="115" customFormat="1" ht="21" customHeight="1">
      <c r="A13" s="80" t="s">
        <v>63</v>
      </c>
      <c r="B13" s="68">
        <v>1094</v>
      </c>
      <c r="C13" s="68">
        <v>0</v>
      </c>
      <c r="D13" s="67">
        <v>8958</v>
      </c>
      <c r="E13" s="68">
        <v>295</v>
      </c>
      <c r="F13" s="68">
        <v>0</v>
      </c>
      <c r="G13" s="68">
        <v>0</v>
      </c>
      <c r="H13" s="68">
        <v>336</v>
      </c>
      <c r="I13" s="68">
        <v>0</v>
      </c>
      <c r="J13" s="128">
        <v>9104</v>
      </c>
      <c r="K13" s="68">
        <v>0</v>
      </c>
      <c r="L13" s="68">
        <v>251</v>
      </c>
      <c r="M13" s="68">
        <v>154</v>
      </c>
      <c r="N13" s="68">
        <v>0</v>
      </c>
      <c r="O13" s="68">
        <v>0</v>
      </c>
      <c r="P13" s="68">
        <v>0</v>
      </c>
      <c r="Q13" s="68">
        <v>2</v>
      </c>
      <c r="R13" s="68">
        <v>571</v>
      </c>
      <c r="S13" s="67">
        <f t="shared" si="0"/>
        <v>20765</v>
      </c>
      <c r="T13" s="105">
        <v>35020</v>
      </c>
      <c r="U13" s="75">
        <f t="shared" si="1"/>
        <v>0.59294688749286117</v>
      </c>
    </row>
    <row r="14" spans="1:21" s="115" customFormat="1" ht="21" customHeight="1">
      <c r="A14" s="80" t="s">
        <v>64</v>
      </c>
      <c r="B14" s="68">
        <v>313</v>
      </c>
      <c r="C14" s="68">
        <v>0</v>
      </c>
      <c r="D14" s="128">
        <v>6636</v>
      </c>
      <c r="E14" s="67">
        <v>3066</v>
      </c>
      <c r="F14" s="68">
        <v>508</v>
      </c>
      <c r="G14" s="68">
        <v>1039</v>
      </c>
      <c r="H14" s="68">
        <v>228</v>
      </c>
      <c r="I14" s="68">
        <v>0</v>
      </c>
      <c r="J14" s="68">
        <v>927</v>
      </c>
      <c r="K14" s="68">
        <v>0</v>
      </c>
      <c r="L14" s="68">
        <v>48</v>
      </c>
      <c r="M14" s="68">
        <v>66</v>
      </c>
      <c r="N14" s="68">
        <v>0</v>
      </c>
      <c r="O14" s="68">
        <v>0</v>
      </c>
      <c r="P14" s="68">
        <v>0</v>
      </c>
      <c r="Q14" s="68">
        <v>5</v>
      </c>
      <c r="R14" s="68">
        <v>581</v>
      </c>
      <c r="S14" s="67">
        <f t="shared" si="0"/>
        <v>13417</v>
      </c>
      <c r="T14" s="105">
        <v>22191</v>
      </c>
      <c r="U14" s="75">
        <f t="shared" si="1"/>
        <v>0.6046144833491055</v>
      </c>
    </row>
    <row r="15" spans="1:21" s="115" customFormat="1" ht="21" customHeight="1">
      <c r="A15" s="80" t="s">
        <v>65</v>
      </c>
      <c r="B15" s="67">
        <v>35795</v>
      </c>
      <c r="C15" s="68">
        <v>0</v>
      </c>
      <c r="D15" s="128">
        <v>116386</v>
      </c>
      <c r="E15" s="67">
        <v>7791</v>
      </c>
      <c r="F15" s="67">
        <v>3063</v>
      </c>
      <c r="G15" s="67">
        <v>4192</v>
      </c>
      <c r="H15" s="68">
        <v>0</v>
      </c>
      <c r="I15" s="68">
        <v>0</v>
      </c>
      <c r="J15" s="68">
        <v>0</v>
      </c>
      <c r="K15" s="67">
        <v>57313</v>
      </c>
      <c r="L15" s="67">
        <v>17118</v>
      </c>
      <c r="M15" s="67">
        <v>5744</v>
      </c>
      <c r="N15" s="68">
        <v>0</v>
      </c>
      <c r="O15" s="68">
        <v>0</v>
      </c>
      <c r="P15" s="68">
        <v>0</v>
      </c>
      <c r="Q15" s="68">
        <v>308</v>
      </c>
      <c r="R15" s="67">
        <v>9996</v>
      </c>
      <c r="S15" s="67">
        <f t="shared" si="0"/>
        <v>257706</v>
      </c>
      <c r="T15" s="105">
        <v>653066</v>
      </c>
      <c r="U15" s="75">
        <f t="shared" si="1"/>
        <v>0.39460942691856565</v>
      </c>
    </row>
    <row r="16" spans="1:21" s="115" customFormat="1" ht="21" customHeight="1">
      <c r="A16" s="80" t="s">
        <v>66</v>
      </c>
      <c r="B16" s="67">
        <v>4036</v>
      </c>
      <c r="C16" s="128">
        <v>17595</v>
      </c>
      <c r="D16" s="68">
        <v>0</v>
      </c>
      <c r="E16" s="68">
        <v>848</v>
      </c>
      <c r="F16" s="68">
        <v>474</v>
      </c>
      <c r="G16" s="67">
        <v>10534</v>
      </c>
      <c r="H16" s="68">
        <v>753</v>
      </c>
      <c r="I16" s="68">
        <v>0</v>
      </c>
      <c r="J16" s="67">
        <v>13658</v>
      </c>
      <c r="K16" s="68">
        <v>0</v>
      </c>
      <c r="L16" s="67">
        <v>1821</v>
      </c>
      <c r="M16" s="68">
        <v>979</v>
      </c>
      <c r="N16" s="68">
        <v>0</v>
      </c>
      <c r="O16" s="68">
        <v>0</v>
      </c>
      <c r="P16" s="68">
        <v>0</v>
      </c>
      <c r="Q16" s="68">
        <v>30</v>
      </c>
      <c r="R16" s="67">
        <v>1697</v>
      </c>
      <c r="S16" s="67">
        <f t="shared" si="0"/>
        <v>52425</v>
      </c>
      <c r="T16" s="105">
        <v>100611</v>
      </c>
      <c r="U16" s="75">
        <f t="shared" si="1"/>
        <v>0.52106628499865815</v>
      </c>
    </row>
    <row r="17" spans="1:21" s="115" customFormat="1" ht="21" customHeight="1">
      <c r="A17" s="80" t="s">
        <v>67</v>
      </c>
      <c r="B17" s="68">
        <v>344</v>
      </c>
      <c r="C17" s="68">
        <v>0</v>
      </c>
      <c r="D17" s="67">
        <v>2598</v>
      </c>
      <c r="E17" s="68">
        <v>156</v>
      </c>
      <c r="F17" s="68">
        <v>206</v>
      </c>
      <c r="G17" s="68">
        <v>29</v>
      </c>
      <c r="H17" s="68">
        <v>0</v>
      </c>
      <c r="I17" s="68">
        <v>0</v>
      </c>
      <c r="J17" s="68">
        <v>0</v>
      </c>
      <c r="K17" s="128">
        <v>4385</v>
      </c>
      <c r="L17" s="68">
        <v>65</v>
      </c>
      <c r="M17" s="68">
        <v>0</v>
      </c>
      <c r="N17" s="68">
        <v>0</v>
      </c>
      <c r="O17" s="68">
        <v>0</v>
      </c>
      <c r="P17" s="68">
        <v>0</v>
      </c>
      <c r="Q17" s="68">
        <v>2</v>
      </c>
      <c r="R17" s="68">
        <v>243</v>
      </c>
      <c r="S17" s="67">
        <f t="shared" si="0"/>
        <v>8028</v>
      </c>
      <c r="T17" s="105">
        <v>11881</v>
      </c>
      <c r="U17" s="75">
        <f t="shared" si="1"/>
        <v>0.67570069859439441</v>
      </c>
    </row>
    <row r="18" spans="1:21" s="115" customFormat="1" ht="21" customHeight="1">
      <c r="A18" s="80" t="s">
        <v>68</v>
      </c>
      <c r="B18" s="67">
        <v>2407</v>
      </c>
      <c r="C18" s="128">
        <v>7350</v>
      </c>
      <c r="D18" s="68">
        <v>0</v>
      </c>
      <c r="E18" s="68">
        <v>374</v>
      </c>
      <c r="F18" s="68">
        <v>0</v>
      </c>
      <c r="G18" s="68">
        <v>180</v>
      </c>
      <c r="H18" s="68">
        <v>308</v>
      </c>
      <c r="I18" s="68">
        <v>0</v>
      </c>
      <c r="J18" s="67">
        <v>5181</v>
      </c>
      <c r="K18" s="68">
        <v>0</v>
      </c>
      <c r="L18" s="68">
        <v>211</v>
      </c>
      <c r="M18" s="68">
        <v>0</v>
      </c>
      <c r="N18" s="68">
        <v>0</v>
      </c>
      <c r="O18" s="68">
        <v>0</v>
      </c>
      <c r="P18" s="68">
        <v>0</v>
      </c>
      <c r="Q18" s="68">
        <v>4</v>
      </c>
      <c r="R18" s="68">
        <v>503</v>
      </c>
      <c r="S18" s="67">
        <f t="shared" si="0"/>
        <v>16518</v>
      </c>
      <c r="T18" s="105">
        <v>28191</v>
      </c>
      <c r="U18" s="75">
        <f t="shared" si="1"/>
        <v>0.58593168032350751</v>
      </c>
    </row>
    <row r="19" spans="1:21" s="115" customFormat="1" ht="21" customHeight="1">
      <c r="A19" s="80" t="s">
        <v>69</v>
      </c>
      <c r="B19" s="68">
        <v>333</v>
      </c>
      <c r="C19" s="68">
        <v>0</v>
      </c>
      <c r="D19" s="128">
        <v>4845</v>
      </c>
      <c r="E19" s="68">
        <v>204</v>
      </c>
      <c r="F19" s="68">
        <v>0</v>
      </c>
      <c r="G19" s="68">
        <v>0</v>
      </c>
      <c r="H19" s="68">
        <v>0</v>
      </c>
      <c r="I19" s="68">
        <v>0</v>
      </c>
      <c r="J19" s="68">
        <v>0</v>
      </c>
      <c r="K19" s="67">
        <v>4461</v>
      </c>
      <c r="L19" s="68">
        <v>92</v>
      </c>
      <c r="M19" s="68">
        <v>0</v>
      </c>
      <c r="N19" s="68">
        <v>0</v>
      </c>
      <c r="O19" s="68">
        <v>0</v>
      </c>
      <c r="P19" s="68">
        <v>0</v>
      </c>
      <c r="Q19" s="68">
        <v>0</v>
      </c>
      <c r="R19" s="68">
        <v>243</v>
      </c>
      <c r="S19" s="67">
        <f t="shared" si="0"/>
        <v>10178</v>
      </c>
      <c r="T19" s="105">
        <v>16471</v>
      </c>
      <c r="U19" s="75">
        <f t="shared" si="1"/>
        <v>0.61793455163620914</v>
      </c>
    </row>
    <row r="20" spans="1:21" s="177" customFormat="1" ht="21" customHeight="1">
      <c r="A20" s="178" t="s">
        <v>85</v>
      </c>
      <c r="B20" s="179">
        <v>44152</v>
      </c>
      <c r="C20" s="180">
        <v>0</v>
      </c>
      <c r="D20" s="179">
        <v>44222</v>
      </c>
      <c r="E20" s="179">
        <v>2138</v>
      </c>
      <c r="F20" s="180">
        <v>0</v>
      </c>
      <c r="G20" s="179">
        <v>2967</v>
      </c>
      <c r="H20" s="180">
        <v>0</v>
      </c>
      <c r="I20" s="180">
        <v>0</v>
      </c>
      <c r="J20" s="180">
        <v>0</v>
      </c>
      <c r="K20" s="179">
        <v>22476</v>
      </c>
      <c r="L20" s="179">
        <v>10492</v>
      </c>
      <c r="M20" s="180">
        <v>1126</v>
      </c>
      <c r="N20" s="179">
        <v>2460</v>
      </c>
      <c r="O20" s="179">
        <v>4056</v>
      </c>
      <c r="P20" s="180">
        <v>1435</v>
      </c>
      <c r="Q20" s="180">
        <v>150</v>
      </c>
      <c r="R20" s="179">
        <v>5213</v>
      </c>
      <c r="S20" s="179">
        <f t="shared" si="0"/>
        <v>140887</v>
      </c>
      <c r="T20" s="181">
        <v>334891</v>
      </c>
      <c r="U20" s="182">
        <f t="shared" si="1"/>
        <v>0.42069509183585108</v>
      </c>
    </row>
    <row r="21" spans="1:21" s="115" customFormat="1" ht="21" customHeight="1">
      <c r="A21" s="80" t="s">
        <v>70</v>
      </c>
      <c r="B21" s="67">
        <v>1340</v>
      </c>
      <c r="C21" s="128">
        <v>6512</v>
      </c>
      <c r="D21" s="68">
        <v>0</v>
      </c>
      <c r="E21" s="68">
        <v>740</v>
      </c>
      <c r="F21" s="68">
        <v>173</v>
      </c>
      <c r="G21" s="68">
        <v>341</v>
      </c>
      <c r="H21" s="68">
        <v>0</v>
      </c>
      <c r="I21" s="68">
        <v>0</v>
      </c>
      <c r="J21" s="68">
        <v>0</v>
      </c>
      <c r="K21" s="67">
        <v>1712</v>
      </c>
      <c r="L21" s="68">
        <v>514</v>
      </c>
      <c r="M21" s="68">
        <v>97</v>
      </c>
      <c r="N21" s="68">
        <v>102</v>
      </c>
      <c r="O21" s="68">
        <v>0</v>
      </c>
      <c r="P21" s="68">
        <v>0</v>
      </c>
      <c r="Q21" s="68">
        <v>0</v>
      </c>
      <c r="R21" s="68">
        <v>426</v>
      </c>
      <c r="S21" s="67">
        <f t="shared" si="0"/>
        <v>11957</v>
      </c>
      <c r="T21" s="105">
        <v>20934</v>
      </c>
      <c r="U21" s="75">
        <f t="shared" si="1"/>
        <v>0.57117607719499375</v>
      </c>
    </row>
    <row r="22" spans="1:21" s="115" customFormat="1" ht="21" customHeight="1">
      <c r="A22" s="80" t="s">
        <v>71</v>
      </c>
      <c r="B22" s="128">
        <v>11203</v>
      </c>
      <c r="C22" s="68">
        <v>0</v>
      </c>
      <c r="D22" s="67">
        <v>6978</v>
      </c>
      <c r="E22" s="67">
        <v>2203</v>
      </c>
      <c r="F22" s="68">
        <v>0</v>
      </c>
      <c r="G22" s="68">
        <v>0</v>
      </c>
      <c r="H22" s="68">
        <v>0</v>
      </c>
      <c r="I22" s="68">
        <v>0</v>
      </c>
      <c r="J22" s="68">
        <v>0</v>
      </c>
      <c r="K22" s="67">
        <v>1469</v>
      </c>
      <c r="L22" s="68">
        <v>347</v>
      </c>
      <c r="M22" s="68">
        <v>122</v>
      </c>
      <c r="N22" s="68">
        <v>0</v>
      </c>
      <c r="O22" s="68">
        <v>0</v>
      </c>
      <c r="P22" s="68">
        <v>0</v>
      </c>
      <c r="Q22" s="68">
        <v>3</v>
      </c>
      <c r="R22" s="68">
        <v>511</v>
      </c>
      <c r="S22" s="67">
        <f t="shared" si="0"/>
        <v>22836</v>
      </c>
      <c r="T22" s="105">
        <v>37364</v>
      </c>
      <c r="U22" s="75">
        <f t="shared" si="1"/>
        <v>0.61117653356171719</v>
      </c>
    </row>
    <row r="23" spans="1:21" s="115" customFormat="1" ht="21" customHeight="1" thickBot="1">
      <c r="A23" s="81" t="s">
        <v>72</v>
      </c>
      <c r="B23" s="70">
        <v>6052</v>
      </c>
      <c r="C23" s="69">
        <v>0</v>
      </c>
      <c r="D23" s="129">
        <v>6789</v>
      </c>
      <c r="E23" s="70">
        <v>1414</v>
      </c>
      <c r="F23" s="69">
        <v>0</v>
      </c>
      <c r="G23" s="69">
        <v>0</v>
      </c>
      <c r="H23" s="70">
        <v>6022</v>
      </c>
      <c r="I23" s="69">
        <v>0</v>
      </c>
      <c r="J23" s="69">
        <v>1003</v>
      </c>
      <c r="K23" s="69">
        <v>0</v>
      </c>
      <c r="L23" s="69">
        <v>662</v>
      </c>
      <c r="M23" s="69">
        <v>96</v>
      </c>
      <c r="N23" s="69">
        <v>0</v>
      </c>
      <c r="O23" s="69">
        <v>0</v>
      </c>
      <c r="P23" s="69">
        <v>0</v>
      </c>
      <c r="Q23" s="69">
        <v>8</v>
      </c>
      <c r="R23" s="69">
        <v>576</v>
      </c>
      <c r="S23" s="70">
        <f t="shared" si="0"/>
        <v>22622</v>
      </c>
      <c r="T23" s="105">
        <v>39585</v>
      </c>
      <c r="U23" s="75">
        <f t="shared" si="1"/>
        <v>0.5714790956170267</v>
      </c>
    </row>
    <row r="24" spans="1:21" s="119" customFormat="1" ht="21" customHeight="1" thickTop="1">
      <c r="A24" s="116" t="s">
        <v>1</v>
      </c>
      <c r="B24" s="117">
        <f>SUM(B6:B23)</f>
        <v>188588</v>
      </c>
      <c r="C24" s="117">
        <f t="shared" ref="C24:T24" si="2">SUM(C6:C23)</f>
        <v>153926</v>
      </c>
      <c r="D24" s="117">
        <f t="shared" si="2"/>
        <v>235445</v>
      </c>
      <c r="E24" s="117">
        <f t="shared" si="2"/>
        <v>31872</v>
      </c>
      <c r="F24" s="117">
        <f t="shared" si="2"/>
        <v>8345</v>
      </c>
      <c r="G24" s="117">
        <f t="shared" si="2"/>
        <v>29623</v>
      </c>
      <c r="H24" s="117">
        <f t="shared" si="2"/>
        <v>7941</v>
      </c>
      <c r="I24" s="117">
        <f t="shared" si="2"/>
        <v>21874</v>
      </c>
      <c r="J24" s="117">
        <f t="shared" si="2"/>
        <v>40395</v>
      </c>
      <c r="K24" s="117">
        <f t="shared" si="2"/>
        <v>148749</v>
      </c>
      <c r="L24" s="117">
        <f t="shared" si="2"/>
        <v>42466</v>
      </c>
      <c r="M24" s="117">
        <f t="shared" si="2"/>
        <v>13301</v>
      </c>
      <c r="N24" s="117">
        <f t="shared" si="2"/>
        <v>8520</v>
      </c>
      <c r="O24" s="117">
        <f t="shared" si="2"/>
        <v>32640</v>
      </c>
      <c r="P24" s="117">
        <f t="shared" si="2"/>
        <v>2561</v>
      </c>
      <c r="Q24" s="117">
        <f t="shared" si="2"/>
        <v>748</v>
      </c>
      <c r="R24" s="117">
        <f t="shared" si="2"/>
        <v>32361</v>
      </c>
      <c r="S24" s="117">
        <f t="shared" si="2"/>
        <v>999355</v>
      </c>
      <c r="T24" s="117">
        <f t="shared" si="2"/>
        <v>2064508</v>
      </c>
      <c r="U24" s="118">
        <f t="shared" si="1"/>
        <v>0.48406448412890624</v>
      </c>
    </row>
    <row r="25" spans="1:21" s="115" customFormat="1" ht="21" customHeight="1" thickBot="1">
      <c r="A25" s="120" t="s">
        <v>2</v>
      </c>
      <c r="B25" s="121">
        <f t="shared" ref="B25:S25" si="3">B24/$S$24</f>
        <v>0.18870971776796033</v>
      </c>
      <c r="C25" s="121">
        <f t="shared" si="3"/>
        <v>0.15402534634839471</v>
      </c>
      <c r="D25" s="121">
        <f t="shared" si="3"/>
        <v>0.23559696003922531</v>
      </c>
      <c r="E25" s="121">
        <f t="shared" si="3"/>
        <v>3.1892570708106728E-2</v>
      </c>
      <c r="F25" s="121">
        <f t="shared" si="3"/>
        <v>8.3503859989693344E-3</v>
      </c>
      <c r="G25" s="121">
        <f t="shared" si="3"/>
        <v>2.9642119166862626E-2</v>
      </c>
      <c r="H25" s="121">
        <f t="shared" si="3"/>
        <v>7.9461252507867577E-3</v>
      </c>
      <c r="I25" s="121">
        <f t="shared" si="3"/>
        <v>2.1888117836004223E-2</v>
      </c>
      <c r="J25" s="121">
        <f t="shared" si="3"/>
        <v>4.0421071591176312E-2</v>
      </c>
      <c r="K25" s="121">
        <f t="shared" si="3"/>
        <v>0.14884500502824322</v>
      </c>
      <c r="L25" s="121">
        <f t="shared" si="3"/>
        <v>4.2493408248320166E-2</v>
      </c>
      <c r="M25" s="121">
        <f t="shared" si="3"/>
        <v>1.3309584682119967E-2</v>
      </c>
      <c r="N25" s="121">
        <f t="shared" si="3"/>
        <v>8.5254989468206994E-3</v>
      </c>
      <c r="O25" s="121">
        <f t="shared" si="3"/>
        <v>3.2661066387820147E-2</v>
      </c>
      <c r="P25" s="121">
        <f t="shared" si="3"/>
        <v>2.5626529111276775E-3</v>
      </c>
      <c r="Q25" s="121">
        <f t="shared" si="3"/>
        <v>7.4848277138754495E-4</v>
      </c>
      <c r="R25" s="121">
        <f t="shared" si="3"/>
        <v>3.2381886316674255E-2</v>
      </c>
      <c r="S25" s="121">
        <f t="shared" si="3"/>
        <v>1</v>
      </c>
      <c r="T25" s="122"/>
      <c r="U25" s="123"/>
    </row>
    <row r="26" spans="1:21" ht="15.5" thickTop="1" thickBot="1">
      <c r="B26" s="16"/>
      <c r="C26" s="16"/>
      <c r="D26" s="16"/>
      <c r="E26" s="16"/>
      <c r="F26" s="16"/>
      <c r="G26" s="16"/>
      <c r="H26" s="16"/>
      <c r="I26" s="16"/>
      <c r="J26" s="16"/>
      <c r="K26" s="16"/>
      <c r="L26" s="16"/>
      <c r="M26" s="16"/>
      <c r="N26" s="16"/>
      <c r="O26" s="16"/>
      <c r="P26" s="16"/>
      <c r="Q26" s="16"/>
      <c r="R26" s="16"/>
      <c r="S26" s="16"/>
      <c r="T26" s="16"/>
      <c r="U26" s="16"/>
    </row>
    <row r="27" spans="1:21" ht="28.5" customHeight="1" thickTop="1">
      <c r="A27" s="200"/>
      <c r="B27" s="202"/>
      <c r="C27" s="202"/>
      <c r="D27" s="108"/>
      <c r="E27" s="202"/>
      <c r="F27" s="202"/>
      <c r="G27" s="202"/>
      <c r="H27" s="202"/>
      <c r="I27" s="202"/>
      <c r="J27" s="202"/>
      <c r="K27" s="108"/>
      <c r="L27" s="202"/>
      <c r="M27" s="202"/>
      <c r="N27" s="108"/>
      <c r="O27" s="108"/>
      <c r="P27" s="108"/>
      <c r="Q27" s="204" t="s">
        <v>30</v>
      </c>
      <c r="R27" s="204" t="s">
        <v>31</v>
      </c>
      <c r="S27" s="206" t="s">
        <v>0</v>
      </c>
      <c r="T27" s="197"/>
      <c r="U27" s="197"/>
    </row>
    <row r="28" spans="1:21" ht="21">
      <c r="A28" s="201"/>
      <c r="B28" s="203"/>
      <c r="C28" s="203"/>
      <c r="D28" s="109" t="s">
        <v>28</v>
      </c>
      <c r="E28" s="203"/>
      <c r="F28" s="203"/>
      <c r="G28" s="203"/>
      <c r="H28" s="203"/>
      <c r="I28" s="203"/>
      <c r="J28" s="203"/>
      <c r="K28" s="127" t="s">
        <v>73</v>
      </c>
      <c r="L28" s="203"/>
      <c r="M28" s="203"/>
      <c r="N28" s="127" t="s">
        <v>29</v>
      </c>
      <c r="O28" s="127" t="s">
        <v>29</v>
      </c>
      <c r="P28" s="127" t="s">
        <v>29</v>
      </c>
      <c r="Q28" s="205"/>
      <c r="R28" s="205"/>
      <c r="S28" s="207"/>
      <c r="T28" s="197"/>
      <c r="U28" s="197"/>
    </row>
    <row r="29" spans="1:21">
      <c r="A29" s="2" t="s">
        <v>27</v>
      </c>
      <c r="B29" s="3">
        <v>2</v>
      </c>
      <c r="C29" s="3">
        <v>6</v>
      </c>
      <c r="D29" s="3">
        <v>7</v>
      </c>
      <c r="E29" s="3">
        <v>0</v>
      </c>
      <c r="F29" s="3">
        <v>0</v>
      </c>
      <c r="G29" s="3">
        <v>0</v>
      </c>
      <c r="H29" s="3">
        <v>0</v>
      </c>
      <c r="I29" s="3">
        <v>0</v>
      </c>
      <c r="J29" s="3">
        <v>1</v>
      </c>
      <c r="K29" s="3">
        <v>2</v>
      </c>
      <c r="L29" s="3">
        <v>0</v>
      </c>
      <c r="M29" s="3">
        <v>0</v>
      </c>
      <c r="N29" s="3">
        <v>0</v>
      </c>
      <c r="O29" s="3">
        <v>0</v>
      </c>
      <c r="P29" s="3">
        <v>0</v>
      </c>
      <c r="Q29" s="3">
        <v>0</v>
      </c>
      <c r="R29" s="3">
        <v>0</v>
      </c>
      <c r="S29" s="4">
        <f>SUM(B29:R29)</f>
        <v>18</v>
      </c>
      <c r="T29" s="54"/>
      <c r="U29" s="106"/>
    </row>
    <row r="30" spans="1:21" ht="15" thickBot="1">
      <c r="A30" s="5" t="s">
        <v>2</v>
      </c>
      <c r="B30" s="103">
        <f>B29/$S$29</f>
        <v>0.1111111111111111</v>
      </c>
      <c r="C30" s="103">
        <f t="shared" ref="C30:S30" si="4">C29/$S$29</f>
        <v>0.33333333333333331</v>
      </c>
      <c r="D30" s="103">
        <f t="shared" si="4"/>
        <v>0.3888888888888889</v>
      </c>
      <c r="E30" s="103">
        <f t="shared" si="4"/>
        <v>0</v>
      </c>
      <c r="F30" s="103">
        <f t="shared" si="4"/>
        <v>0</v>
      </c>
      <c r="G30" s="103">
        <f t="shared" si="4"/>
        <v>0</v>
      </c>
      <c r="H30" s="103">
        <f t="shared" si="4"/>
        <v>0</v>
      </c>
      <c r="I30" s="103">
        <f t="shared" si="4"/>
        <v>0</v>
      </c>
      <c r="J30" s="103">
        <f t="shared" si="4"/>
        <v>5.5555555555555552E-2</v>
      </c>
      <c r="K30" s="103">
        <f t="shared" si="4"/>
        <v>0.1111111111111111</v>
      </c>
      <c r="L30" s="103">
        <f t="shared" si="4"/>
        <v>0</v>
      </c>
      <c r="M30" s="103">
        <f t="shared" si="4"/>
        <v>0</v>
      </c>
      <c r="N30" s="103">
        <f t="shared" si="4"/>
        <v>0</v>
      </c>
      <c r="O30" s="103">
        <f t="shared" si="4"/>
        <v>0</v>
      </c>
      <c r="P30" s="103">
        <f t="shared" si="4"/>
        <v>0</v>
      </c>
      <c r="Q30" s="103">
        <f t="shared" si="4"/>
        <v>0</v>
      </c>
      <c r="R30" s="103">
        <f t="shared" si="4"/>
        <v>0</v>
      </c>
      <c r="S30" s="110">
        <f t="shared" si="4"/>
        <v>1</v>
      </c>
      <c r="T30" s="107"/>
      <c r="U30" s="107"/>
    </row>
    <row r="31" spans="1:21" ht="15" thickTop="1">
      <c r="T31" s="23"/>
      <c r="U31" s="23"/>
    </row>
    <row r="32" spans="1:21" ht="107" customHeight="1">
      <c r="B32" s="195" t="s">
        <v>86</v>
      </c>
      <c r="C32" s="196"/>
      <c r="D32" s="196"/>
      <c r="E32" s="196"/>
      <c r="F32" s="196"/>
      <c r="G32" s="196"/>
      <c r="H32" s="196"/>
      <c r="I32" s="196"/>
      <c r="J32" s="196"/>
      <c r="K32" s="196"/>
      <c r="L32" s="196"/>
      <c r="M32" s="196"/>
      <c r="N32" s="196"/>
      <c r="O32" s="196"/>
      <c r="P32" s="196"/>
      <c r="Q32" s="196"/>
      <c r="R32" s="196"/>
      <c r="S32" s="196"/>
      <c r="T32" s="196"/>
    </row>
  </sheetData>
  <mergeCells count="34">
    <mergeCell ref="E4:E5"/>
    <mergeCell ref="F4:F5"/>
    <mergeCell ref="A2:U2"/>
    <mergeCell ref="Q4:Q5"/>
    <mergeCell ref="R4:R5"/>
    <mergeCell ref="G4:G5"/>
    <mergeCell ref="H4:H5"/>
    <mergeCell ref="I4:I5"/>
    <mergeCell ref="J4:J5"/>
    <mergeCell ref="U4:U5"/>
    <mergeCell ref="A4:A5"/>
    <mergeCell ref="B4:B5"/>
    <mergeCell ref="C4:C5"/>
    <mergeCell ref="S27:S28"/>
    <mergeCell ref="T27:T28"/>
    <mergeCell ref="S4:S5"/>
    <mergeCell ref="L4:L5"/>
    <mergeCell ref="M4:M5"/>
    <mergeCell ref="B32:T32"/>
    <mergeCell ref="U27:U28"/>
    <mergeCell ref="T4:T5"/>
    <mergeCell ref="A27:A28"/>
    <mergeCell ref="B27:B28"/>
    <mergeCell ref="C27:C28"/>
    <mergeCell ref="E27:E28"/>
    <mergeCell ref="F27:F28"/>
    <mergeCell ref="G27:G28"/>
    <mergeCell ref="H27:H28"/>
    <mergeCell ref="I27:I28"/>
    <mergeCell ref="J27:J28"/>
    <mergeCell ref="L27:L28"/>
    <mergeCell ref="M27:M28"/>
    <mergeCell ref="Q27:Q28"/>
    <mergeCell ref="R27:R28"/>
  </mergeCells>
  <hyperlinks>
    <hyperlink ref="A16" r:id="rId1" location="!/25/18" display="http://prep2016-sin.ine.mx/PresidentesMunicipales/Municipio/VotosCandidatura/ - !/25/18"/>
    <hyperlink ref="A9" r:id="rId2" location="!/25/17" display="http://prep2016-sin.ine.mx/PresidentesMunicipales/Municipio/VotosCandidatura/ - !/25/17"/>
    <hyperlink ref="A19" r:id="rId3" location="!/25/16" display="http://prep2016-sin.ine.mx/PresidentesMunicipales/Municipio/VotosCandidatura/ - !/25/16"/>
    <hyperlink ref="A12" r:id="rId4" location="!/25/15" display="http://prep2016-sin.ine.mx/PresidentesMunicipales/Municipio/VotosCandidatura/ - !/25/15"/>
    <hyperlink ref="A22" r:id="rId5" location="!/25/14" display="http://prep2016-sin.ine.mx/PresidentesMunicipales/Municipio/VotosCandidatura/ - !/25/14"/>
    <hyperlink ref="A13" r:id="rId6" location="!/25/13" display="http://prep2016-sin.ine.mx/PresidentesMunicipales/Municipio/VotosCandidatura/ - !/25/13"/>
    <hyperlink ref="A20" r:id="rId7" location="!/25/12" display="http://prep2016-sin.ine.mx/PresidentesMunicipales/Municipio/VotosCandidatura/ - !/25/12"/>
    <hyperlink ref="A10" r:id="rId8" location="!/25/11" display="http://prep2016-sin.ine.mx/PresidentesMunicipales/Municipio/VotosCandidatura/ - !/25/11"/>
    <hyperlink ref="A7" r:id="rId9" location="!/25/10" display="http://prep2016-sin.ine.mx/PresidentesMunicipales/Municipio/VotosCandidatura/ - !/25/10"/>
    <hyperlink ref="A23" r:id="rId10" location="!/25/9" display="http://prep2016-sin.ine.mx/PresidentesMunicipales/Municipio/VotosCandidatura/ - !/25/9"/>
    <hyperlink ref="A18" r:id="rId11" location="!/25/8" display="http://prep2016-sin.ine.mx/PresidentesMunicipales/Municipio/VotosCandidatura/ - !/25/8"/>
    <hyperlink ref="A6" r:id="rId12" location="!/25/7" display="http://prep2016-sin.ine.mx/PresidentesMunicipales/Municipio/VotosCandidatura/ - !/25/7"/>
    <hyperlink ref="A15" r:id="rId13" location="!/25/6" display="http://prep2016-sin.ine.mx/PresidentesMunicipales/Municipio/VotosCandidatura/ - !/25/6"/>
    <hyperlink ref="A17" r:id="rId14" location="!/25/5" display="http://prep2016-sin.ine.mx/PresidentesMunicipales/Municipio/VotosCandidatura/ - !/25/5"/>
    <hyperlink ref="A21" r:id="rId15" location="!/25/4" display="http://prep2016-sin.ine.mx/PresidentesMunicipales/Municipio/VotosCandidatura/ - !/25/4"/>
    <hyperlink ref="A14" r:id="rId16" location="!/25/3" display="http://prep2016-sin.ine.mx/PresidentesMunicipales/Municipio/VotosCandidatura/ - !/25/3"/>
    <hyperlink ref="A11" r:id="rId17" location="!/25/2" display="http://prep2016-sin.ine.mx/PresidentesMunicipales/Municipio/VotosCandidatura/ - !/25/2"/>
    <hyperlink ref="A8" r:id="rId18" location="!/25/1" display="http://prep2016-sin.ine.mx/PresidentesMunicipales/Municipio/VotosCandidatura/ - !/25/1"/>
  </hyperlinks>
  <printOptions horizontalCentered="1"/>
  <pageMargins left="0.39370078740157483" right="0.39370078740157483" top="0.39370078740157483" bottom="0.39370078740157483" header="0" footer="0"/>
  <pageSetup scale="53" orientation="landscape" r:id="rId19"/>
  <drawing r:id="rId2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
  <sheetViews>
    <sheetView topLeftCell="A10" zoomScale="50" zoomScaleNormal="50" zoomScaleSheetLayoutView="70" workbookViewId="0">
      <selection activeCell="Q23" sqref="Q23"/>
    </sheetView>
  </sheetViews>
  <sheetFormatPr baseColWidth="10" defaultColWidth="11.453125" defaultRowHeight="14.5"/>
  <cols>
    <col min="1" max="1" width="33" style="26" customWidth="1"/>
    <col min="2" max="3" width="11.54296875" style="26" bestFit="1" customWidth="1"/>
    <col min="4" max="11" width="11.453125" style="26"/>
    <col min="12" max="14" width="12.81640625" style="26" bestFit="1" customWidth="1"/>
    <col min="15" max="15" width="16.54296875" style="26" bestFit="1" customWidth="1"/>
    <col min="16" max="16" width="9.81640625" style="26" bestFit="1" customWidth="1"/>
    <col min="17" max="17" width="12.26953125" style="26" bestFit="1" customWidth="1"/>
    <col min="18" max="18" width="16.26953125" style="26" customWidth="1"/>
    <col min="19" max="19" width="18.54296875" style="26" customWidth="1"/>
    <col min="20" max="16384" width="11.453125" style="26"/>
  </cols>
  <sheetData>
    <row r="1" spans="1:19" ht="27.75" customHeight="1">
      <c r="A1" s="219" t="s">
        <v>79</v>
      </c>
      <c r="B1" s="219"/>
      <c r="C1" s="219"/>
      <c r="D1" s="219"/>
      <c r="E1" s="219"/>
      <c r="F1" s="219"/>
      <c r="G1" s="219"/>
      <c r="H1" s="219"/>
      <c r="I1" s="219"/>
      <c r="J1" s="219"/>
      <c r="K1" s="219"/>
      <c r="L1" s="219"/>
      <c r="M1" s="219"/>
      <c r="N1" s="219"/>
      <c r="O1" s="219"/>
      <c r="P1" s="219"/>
      <c r="Q1" s="219"/>
      <c r="R1" s="219"/>
      <c r="S1" s="219"/>
    </row>
    <row r="2" spans="1:19" ht="15" thickBot="1">
      <c r="A2" s="7"/>
      <c r="B2" s="7"/>
      <c r="C2" s="7"/>
      <c r="D2" s="7"/>
      <c r="E2" s="7"/>
      <c r="F2" s="7"/>
      <c r="G2" s="7"/>
      <c r="H2" s="7"/>
      <c r="I2" s="7"/>
      <c r="J2" s="7"/>
      <c r="K2" s="7"/>
      <c r="L2" s="7"/>
      <c r="M2" s="7"/>
      <c r="N2" s="7"/>
      <c r="O2" s="7"/>
      <c r="P2" s="7"/>
      <c r="Q2" s="7"/>
    </row>
    <row r="3" spans="1:19" ht="33" customHeight="1" thickTop="1">
      <c r="A3" s="223" t="s">
        <v>76</v>
      </c>
      <c r="B3" s="202"/>
      <c r="C3" s="202"/>
      <c r="D3" s="202"/>
      <c r="E3" s="202"/>
      <c r="F3" s="202"/>
      <c r="G3" s="202"/>
      <c r="H3" s="202"/>
      <c r="I3" s="202"/>
      <c r="J3" s="202"/>
      <c r="K3" s="202"/>
      <c r="L3" s="108"/>
      <c r="M3" s="108"/>
      <c r="N3" s="108"/>
      <c r="O3" s="204" t="s">
        <v>30</v>
      </c>
      <c r="P3" s="204" t="s">
        <v>31</v>
      </c>
      <c r="Q3" s="204" t="s">
        <v>48</v>
      </c>
      <c r="R3" s="221" t="s">
        <v>80</v>
      </c>
      <c r="S3" s="217" t="s">
        <v>75</v>
      </c>
    </row>
    <row r="4" spans="1:19" ht="25.5" customHeight="1" thickBot="1">
      <c r="A4" s="224"/>
      <c r="B4" s="215"/>
      <c r="C4" s="215"/>
      <c r="D4" s="215"/>
      <c r="E4" s="215"/>
      <c r="F4" s="215"/>
      <c r="G4" s="215"/>
      <c r="H4" s="215"/>
      <c r="I4" s="215"/>
      <c r="J4" s="215"/>
      <c r="K4" s="215"/>
      <c r="L4" s="151" t="s">
        <v>29</v>
      </c>
      <c r="M4" s="151" t="s">
        <v>29</v>
      </c>
      <c r="N4" s="151" t="s">
        <v>29</v>
      </c>
      <c r="O4" s="220"/>
      <c r="P4" s="220"/>
      <c r="Q4" s="220"/>
      <c r="R4" s="222"/>
      <c r="S4" s="218"/>
    </row>
    <row r="5" spans="1:19" s="152" customFormat="1" ht="38.25" customHeight="1" thickTop="1">
      <c r="A5" s="167" t="s">
        <v>57</v>
      </c>
      <c r="B5" s="154">
        <v>8366</v>
      </c>
      <c r="C5" s="154">
        <f>5642+12</f>
        <v>5654</v>
      </c>
      <c r="D5" s="154">
        <v>703</v>
      </c>
      <c r="E5" s="154">
        <v>47</v>
      </c>
      <c r="F5" s="154">
        <v>0</v>
      </c>
      <c r="G5" s="154">
        <v>121</v>
      </c>
      <c r="H5" s="154">
        <f>329+11</f>
        <v>340</v>
      </c>
      <c r="I5" s="154">
        <v>213</v>
      </c>
      <c r="J5" s="154">
        <v>25</v>
      </c>
      <c r="K5" s="154">
        <v>0</v>
      </c>
      <c r="L5" s="154">
        <v>0</v>
      </c>
      <c r="M5" s="154">
        <v>0</v>
      </c>
      <c r="N5" s="154">
        <v>0</v>
      </c>
      <c r="O5" s="154">
        <v>1</v>
      </c>
      <c r="P5" s="154">
        <v>308</v>
      </c>
      <c r="Q5" s="154">
        <f t="shared" ref="Q5:Q22" si="0">SUM(B5:P5)</f>
        <v>15778</v>
      </c>
      <c r="R5" s="155">
        <v>23430</v>
      </c>
      <c r="S5" s="156">
        <f>Q5/R5</f>
        <v>0.67341015791720016</v>
      </c>
    </row>
    <row r="6" spans="1:19" s="152" customFormat="1" ht="38.25" customHeight="1">
      <c r="A6" s="168" t="s">
        <v>58</v>
      </c>
      <c r="B6" s="157">
        <v>7629</v>
      </c>
      <c r="C6" s="157">
        <v>13926</v>
      </c>
      <c r="D6" s="157">
        <v>742</v>
      </c>
      <c r="E6" s="157">
        <v>524</v>
      </c>
      <c r="F6" s="157">
        <v>5727</v>
      </c>
      <c r="G6" s="157">
        <v>468</v>
      </c>
      <c r="H6" s="157">
        <v>516</v>
      </c>
      <c r="I6" s="157">
        <v>7988</v>
      </c>
      <c r="J6" s="157">
        <v>689</v>
      </c>
      <c r="K6" s="157">
        <v>1008</v>
      </c>
      <c r="L6" s="157">
        <v>988</v>
      </c>
      <c r="M6" s="157">
        <v>0</v>
      </c>
      <c r="N6" s="157">
        <v>0</v>
      </c>
      <c r="O6" s="157">
        <v>32</v>
      </c>
      <c r="P6" s="157">
        <v>1054</v>
      </c>
      <c r="Q6" s="157">
        <f t="shared" si="0"/>
        <v>41291</v>
      </c>
      <c r="R6" s="155">
        <v>71498</v>
      </c>
      <c r="S6" s="158">
        <f>Q6/R6</f>
        <v>0.57751265769671878</v>
      </c>
    </row>
    <row r="7" spans="1:19" s="172" customFormat="1" ht="38.25" customHeight="1">
      <c r="A7" s="173" t="s">
        <v>84</v>
      </c>
      <c r="B7" s="174">
        <v>39587</v>
      </c>
      <c r="C7" s="174">
        <v>42220</v>
      </c>
      <c r="D7" s="174">
        <v>2818</v>
      </c>
      <c r="E7" s="174">
        <v>1462</v>
      </c>
      <c r="F7" s="174">
        <v>2051</v>
      </c>
      <c r="G7" s="174">
        <v>980</v>
      </c>
      <c r="H7" s="174">
        <v>21874</v>
      </c>
      <c r="I7" s="174">
        <v>14549</v>
      </c>
      <c r="J7" s="174">
        <v>6793</v>
      </c>
      <c r="K7" s="174">
        <v>1200</v>
      </c>
      <c r="L7" s="174">
        <v>2979</v>
      </c>
      <c r="M7" s="174">
        <v>11855</v>
      </c>
      <c r="N7" s="174">
        <v>0</v>
      </c>
      <c r="O7" s="174">
        <v>146</v>
      </c>
      <c r="P7" s="174">
        <v>4574</v>
      </c>
      <c r="Q7" s="174">
        <f t="shared" si="0"/>
        <v>153088</v>
      </c>
      <c r="R7" s="175">
        <v>307269</v>
      </c>
      <c r="S7" s="176">
        <f t="shared" ref="S7:S23" si="1">Q7/R7</f>
        <v>0.49822142812974951</v>
      </c>
    </row>
    <row r="8" spans="1:19" s="152" customFormat="1" ht="38.25" customHeight="1">
      <c r="A8" s="168" t="s">
        <v>59</v>
      </c>
      <c r="B8" s="157">
        <v>2293</v>
      </c>
      <c r="C8" s="157">
        <v>19771</v>
      </c>
      <c r="D8" s="157">
        <v>1105</v>
      </c>
      <c r="E8" s="157">
        <v>0</v>
      </c>
      <c r="F8" s="157">
        <v>507</v>
      </c>
      <c r="G8" s="157">
        <v>294</v>
      </c>
      <c r="H8" s="157">
        <v>0</v>
      </c>
      <c r="I8" s="157">
        <v>10522</v>
      </c>
      <c r="J8" s="157">
        <v>536</v>
      </c>
      <c r="K8" s="157">
        <v>226</v>
      </c>
      <c r="L8" s="157">
        <v>0</v>
      </c>
      <c r="M8" s="157">
        <v>0</v>
      </c>
      <c r="N8" s="157">
        <v>0</v>
      </c>
      <c r="O8" s="157">
        <v>7</v>
      </c>
      <c r="P8" s="157">
        <v>1302</v>
      </c>
      <c r="Q8" s="157">
        <f t="shared" si="0"/>
        <v>36563</v>
      </c>
      <c r="R8" s="155">
        <v>62859</v>
      </c>
      <c r="S8" s="158">
        <f t="shared" si="1"/>
        <v>0.58166690529597986</v>
      </c>
    </row>
    <row r="9" spans="1:19" s="152" customFormat="1" ht="38.25" customHeight="1">
      <c r="A9" s="168" t="s">
        <v>60</v>
      </c>
      <c r="B9" s="157">
        <v>18511</v>
      </c>
      <c r="C9" s="157">
        <v>53950</v>
      </c>
      <c r="D9" s="157">
        <v>2410</v>
      </c>
      <c r="E9" s="157">
        <v>1378</v>
      </c>
      <c r="F9" s="157">
        <v>1286</v>
      </c>
      <c r="G9" s="157">
        <v>1215</v>
      </c>
      <c r="H9" s="157">
        <v>0</v>
      </c>
      <c r="I9" s="157">
        <v>14941</v>
      </c>
      <c r="J9" s="157">
        <v>1916</v>
      </c>
      <c r="K9" s="157">
        <v>1008</v>
      </c>
      <c r="L9" s="157">
        <v>1514</v>
      </c>
      <c r="M9" s="157">
        <v>16729</v>
      </c>
      <c r="N9" s="157">
        <v>1126</v>
      </c>
      <c r="O9" s="157">
        <v>15</v>
      </c>
      <c r="P9" s="157">
        <v>3167</v>
      </c>
      <c r="Q9" s="157">
        <f t="shared" si="0"/>
        <v>119166</v>
      </c>
      <c r="R9" s="155">
        <v>204240</v>
      </c>
      <c r="S9" s="158">
        <f t="shared" si="1"/>
        <v>0.58346063454759112</v>
      </c>
    </row>
    <row r="10" spans="1:19" s="152" customFormat="1" ht="38.25" customHeight="1">
      <c r="A10" s="168" t="s">
        <v>61</v>
      </c>
      <c r="B10" s="157">
        <v>988</v>
      </c>
      <c r="C10" s="157">
        <v>6528</v>
      </c>
      <c r="D10" s="157">
        <v>3717</v>
      </c>
      <c r="E10" s="157">
        <v>119</v>
      </c>
      <c r="F10" s="157">
        <v>400</v>
      </c>
      <c r="G10" s="157">
        <v>466</v>
      </c>
      <c r="H10" s="157">
        <v>0</v>
      </c>
      <c r="I10" s="157">
        <v>10296</v>
      </c>
      <c r="J10" s="157">
        <v>241</v>
      </c>
      <c r="K10" s="157">
        <v>436</v>
      </c>
      <c r="L10" s="157">
        <v>0</v>
      </c>
      <c r="M10" s="157">
        <v>0</v>
      </c>
      <c r="N10" s="157">
        <v>0</v>
      </c>
      <c r="O10" s="157">
        <v>4</v>
      </c>
      <c r="P10" s="157">
        <v>550</v>
      </c>
      <c r="Q10" s="157">
        <f t="shared" si="0"/>
        <v>23745</v>
      </c>
      <c r="R10" s="155">
        <v>35327</v>
      </c>
      <c r="S10" s="158">
        <f t="shared" si="1"/>
        <v>0.67214878138534262</v>
      </c>
    </row>
    <row r="11" spans="1:19" s="152" customFormat="1" ht="38.25" customHeight="1">
      <c r="A11" s="168" t="s">
        <v>62</v>
      </c>
      <c r="B11" s="157">
        <v>4145</v>
      </c>
      <c r="C11" s="157">
        <v>17037</v>
      </c>
      <c r="D11" s="157">
        <v>1148</v>
      </c>
      <c r="E11" s="157">
        <v>391</v>
      </c>
      <c r="F11" s="157">
        <v>370</v>
      </c>
      <c r="G11" s="157">
        <v>424</v>
      </c>
      <c r="H11" s="157">
        <v>560</v>
      </c>
      <c r="I11" s="157">
        <v>5272</v>
      </c>
      <c r="J11" s="157">
        <v>645</v>
      </c>
      <c r="K11" s="157">
        <v>1039</v>
      </c>
      <c r="L11" s="157">
        <v>477</v>
      </c>
      <c r="M11" s="157">
        <v>0</v>
      </c>
      <c r="N11" s="157">
        <v>0</v>
      </c>
      <c r="O11" s="157">
        <v>31</v>
      </c>
      <c r="P11" s="157">
        <v>846</v>
      </c>
      <c r="Q11" s="157">
        <f t="shared" si="0"/>
        <v>32385</v>
      </c>
      <c r="R11" s="155">
        <v>59680</v>
      </c>
      <c r="S11" s="158">
        <f t="shared" si="1"/>
        <v>0.54264410187667556</v>
      </c>
    </row>
    <row r="12" spans="1:19" s="152" customFormat="1" ht="38.25" customHeight="1">
      <c r="A12" s="168" t="s">
        <v>63</v>
      </c>
      <c r="B12" s="157">
        <v>1094</v>
      </c>
      <c r="C12" s="157">
        <v>8689</v>
      </c>
      <c r="D12" s="157">
        <v>295</v>
      </c>
      <c r="E12" s="157">
        <v>0</v>
      </c>
      <c r="F12" s="157">
        <v>0</v>
      </c>
      <c r="G12" s="157">
        <v>336</v>
      </c>
      <c r="H12" s="157">
        <v>269</v>
      </c>
      <c r="I12" s="157">
        <v>9104</v>
      </c>
      <c r="J12" s="157">
        <v>251</v>
      </c>
      <c r="K12" s="157">
        <v>154</v>
      </c>
      <c r="L12" s="157">
        <v>0</v>
      </c>
      <c r="M12" s="157">
        <v>0</v>
      </c>
      <c r="N12" s="157">
        <v>0</v>
      </c>
      <c r="O12" s="157">
        <v>2</v>
      </c>
      <c r="P12" s="157">
        <v>571</v>
      </c>
      <c r="Q12" s="157">
        <f t="shared" si="0"/>
        <v>20765</v>
      </c>
      <c r="R12" s="155">
        <v>35020</v>
      </c>
      <c r="S12" s="158">
        <f t="shared" si="1"/>
        <v>0.59294688749286117</v>
      </c>
    </row>
    <row r="13" spans="1:19" s="152" customFormat="1" ht="38.25" customHeight="1">
      <c r="A13" s="168" t="s">
        <v>64</v>
      </c>
      <c r="B13" s="157">
        <v>313</v>
      </c>
      <c r="C13" s="157">
        <v>6498</v>
      </c>
      <c r="D13" s="157">
        <v>3066</v>
      </c>
      <c r="E13" s="157">
        <v>508</v>
      </c>
      <c r="F13" s="157">
        <v>1039</v>
      </c>
      <c r="G13" s="157">
        <v>228</v>
      </c>
      <c r="H13" s="157">
        <v>138</v>
      </c>
      <c r="I13" s="157">
        <v>927</v>
      </c>
      <c r="J13" s="157">
        <v>48</v>
      </c>
      <c r="K13" s="157">
        <v>66</v>
      </c>
      <c r="L13" s="157">
        <v>0</v>
      </c>
      <c r="M13" s="157">
        <v>0</v>
      </c>
      <c r="N13" s="157">
        <v>0</v>
      </c>
      <c r="O13" s="157">
        <v>5</v>
      </c>
      <c r="P13" s="157">
        <v>581</v>
      </c>
      <c r="Q13" s="157">
        <f t="shared" si="0"/>
        <v>13417</v>
      </c>
      <c r="R13" s="155">
        <v>22191</v>
      </c>
      <c r="S13" s="158">
        <f t="shared" si="1"/>
        <v>0.6046144833491055</v>
      </c>
    </row>
    <row r="14" spans="1:19" s="152" customFormat="1" ht="38.25" customHeight="1">
      <c r="A14" s="168" t="s">
        <v>65</v>
      </c>
      <c r="B14" s="157">
        <v>35795</v>
      </c>
      <c r="C14" s="157">
        <v>111575</v>
      </c>
      <c r="D14" s="157">
        <v>7791</v>
      </c>
      <c r="E14" s="157">
        <v>3063</v>
      </c>
      <c r="F14" s="157">
        <v>4192</v>
      </c>
      <c r="G14" s="157">
        <v>3506</v>
      </c>
      <c r="H14" s="157">
        <v>4811</v>
      </c>
      <c r="I14" s="157">
        <v>53807</v>
      </c>
      <c r="J14" s="157">
        <v>17118</v>
      </c>
      <c r="K14" s="157">
        <v>5744</v>
      </c>
      <c r="L14" s="157">
        <v>0</v>
      </c>
      <c r="M14" s="157">
        <v>0</v>
      </c>
      <c r="N14" s="157">
        <v>0</v>
      </c>
      <c r="O14" s="157">
        <v>308</v>
      </c>
      <c r="P14" s="157">
        <v>9996</v>
      </c>
      <c r="Q14" s="157">
        <f t="shared" si="0"/>
        <v>257706</v>
      </c>
      <c r="R14" s="155">
        <v>653066</v>
      </c>
      <c r="S14" s="158">
        <f t="shared" si="1"/>
        <v>0.39460942691856565</v>
      </c>
    </row>
    <row r="15" spans="1:19" s="152" customFormat="1" ht="38.25" customHeight="1">
      <c r="A15" s="168" t="s">
        <v>66</v>
      </c>
      <c r="B15" s="157">
        <v>4036</v>
      </c>
      <c r="C15" s="157">
        <v>17595</v>
      </c>
      <c r="D15" s="157">
        <v>848</v>
      </c>
      <c r="E15" s="157">
        <v>474</v>
      </c>
      <c r="F15" s="157">
        <v>10534</v>
      </c>
      <c r="G15" s="157">
        <v>753</v>
      </c>
      <c r="H15" s="157">
        <v>0</v>
      </c>
      <c r="I15" s="157">
        <v>13658</v>
      </c>
      <c r="J15" s="157">
        <v>1821</v>
      </c>
      <c r="K15" s="157">
        <v>979</v>
      </c>
      <c r="L15" s="157">
        <v>0</v>
      </c>
      <c r="M15" s="157">
        <v>0</v>
      </c>
      <c r="N15" s="157">
        <v>0</v>
      </c>
      <c r="O15" s="157">
        <v>30</v>
      </c>
      <c r="P15" s="157">
        <v>1697</v>
      </c>
      <c r="Q15" s="157">
        <f t="shared" si="0"/>
        <v>52425</v>
      </c>
      <c r="R15" s="155">
        <v>100611</v>
      </c>
      <c r="S15" s="158">
        <f t="shared" si="1"/>
        <v>0.52106628499865815</v>
      </c>
    </row>
    <row r="16" spans="1:19" s="152" customFormat="1" ht="38.25" customHeight="1">
      <c r="A16" s="168" t="s">
        <v>67</v>
      </c>
      <c r="B16" s="157">
        <v>344</v>
      </c>
      <c r="C16" s="157">
        <v>2436</v>
      </c>
      <c r="D16" s="157">
        <v>156</v>
      </c>
      <c r="E16" s="157">
        <v>206</v>
      </c>
      <c r="F16" s="157">
        <v>29</v>
      </c>
      <c r="G16" s="157">
        <v>23</v>
      </c>
      <c r="H16" s="157">
        <v>162</v>
      </c>
      <c r="I16" s="157">
        <v>4362</v>
      </c>
      <c r="J16" s="157">
        <v>65</v>
      </c>
      <c r="K16" s="157">
        <v>0</v>
      </c>
      <c r="L16" s="157">
        <v>0</v>
      </c>
      <c r="M16" s="157">
        <v>0</v>
      </c>
      <c r="N16" s="157">
        <v>0</v>
      </c>
      <c r="O16" s="157">
        <v>2</v>
      </c>
      <c r="P16" s="157">
        <v>243</v>
      </c>
      <c r="Q16" s="157">
        <f t="shared" si="0"/>
        <v>8028</v>
      </c>
      <c r="R16" s="155">
        <v>11881</v>
      </c>
      <c r="S16" s="158">
        <f t="shared" si="1"/>
        <v>0.67570069859439441</v>
      </c>
    </row>
    <row r="17" spans="1:19" s="152" customFormat="1" ht="38.25" customHeight="1">
      <c r="A17" s="168" t="s">
        <v>68</v>
      </c>
      <c r="B17" s="157">
        <v>2407</v>
      </c>
      <c r="C17" s="157">
        <v>7350</v>
      </c>
      <c r="D17" s="157">
        <v>374</v>
      </c>
      <c r="E17" s="157">
        <v>0</v>
      </c>
      <c r="F17" s="157">
        <v>180</v>
      </c>
      <c r="G17" s="157">
        <v>308</v>
      </c>
      <c r="H17" s="157">
        <v>0</v>
      </c>
      <c r="I17" s="157">
        <v>5181</v>
      </c>
      <c r="J17" s="157">
        <v>211</v>
      </c>
      <c r="K17" s="157">
        <v>0</v>
      </c>
      <c r="L17" s="157">
        <v>0</v>
      </c>
      <c r="M17" s="157">
        <v>0</v>
      </c>
      <c r="N17" s="157">
        <v>0</v>
      </c>
      <c r="O17" s="157">
        <v>4</v>
      </c>
      <c r="P17" s="157">
        <v>503</v>
      </c>
      <c r="Q17" s="157">
        <f t="shared" si="0"/>
        <v>16518</v>
      </c>
      <c r="R17" s="155">
        <v>28191</v>
      </c>
      <c r="S17" s="158">
        <f t="shared" si="1"/>
        <v>0.58593168032350751</v>
      </c>
    </row>
    <row r="18" spans="1:19" s="152" customFormat="1" ht="38.25" customHeight="1">
      <c r="A18" s="168" t="s">
        <v>69</v>
      </c>
      <c r="B18" s="157">
        <v>333</v>
      </c>
      <c r="C18" s="157">
        <v>4151</v>
      </c>
      <c r="D18" s="157">
        <v>204</v>
      </c>
      <c r="E18" s="157">
        <v>0</v>
      </c>
      <c r="F18" s="157">
        <v>0</v>
      </c>
      <c r="G18" s="157">
        <v>49</v>
      </c>
      <c r="H18" s="157">
        <v>694</v>
      </c>
      <c r="I18" s="157">
        <v>4412</v>
      </c>
      <c r="J18" s="157">
        <v>92</v>
      </c>
      <c r="K18" s="157">
        <v>0</v>
      </c>
      <c r="L18" s="157">
        <v>0</v>
      </c>
      <c r="M18" s="157">
        <v>0</v>
      </c>
      <c r="N18" s="157">
        <v>0</v>
      </c>
      <c r="O18" s="157">
        <v>0</v>
      </c>
      <c r="P18" s="157">
        <v>243</v>
      </c>
      <c r="Q18" s="157">
        <f t="shared" si="0"/>
        <v>10178</v>
      </c>
      <c r="R18" s="155">
        <v>16471</v>
      </c>
      <c r="S18" s="158">
        <f t="shared" si="1"/>
        <v>0.61793455163620914</v>
      </c>
    </row>
    <row r="19" spans="1:19" s="172" customFormat="1" ht="38.25" customHeight="1">
      <c r="A19" s="173" t="s">
        <v>85</v>
      </c>
      <c r="B19" s="174">
        <v>44152</v>
      </c>
      <c r="C19" s="174">
        <v>42358</v>
      </c>
      <c r="D19" s="174">
        <v>2138</v>
      </c>
      <c r="E19" s="174">
        <v>0</v>
      </c>
      <c r="F19" s="174">
        <v>2967</v>
      </c>
      <c r="G19" s="174">
        <v>2102</v>
      </c>
      <c r="H19" s="174">
        <v>1864</v>
      </c>
      <c r="I19" s="174">
        <v>20374</v>
      </c>
      <c r="J19" s="174">
        <v>10492</v>
      </c>
      <c r="K19" s="174">
        <v>1126</v>
      </c>
      <c r="L19" s="174">
        <v>2460</v>
      </c>
      <c r="M19" s="174">
        <v>4056</v>
      </c>
      <c r="N19" s="174">
        <v>1435</v>
      </c>
      <c r="O19" s="174">
        <v>150</v>
      </c>
      <c r="P19" s="174">
        <v>5213</v>
      </c>
      <c r="Q19" s="174">
        <f t="shared" si="0"/>
        <v>140887</v>
      </c>
      <c r="R19" s="175">
        <v>334891</v>
      </c>
      <c r="S19" s="176">
        <f t="shared" si="1"/>
        <v>0.42069509183585108</v>
      </c>
    </row>
    <row r="20" spans="1:19" s="152" customFormat="1" ht="38.25" customHeight="1">
      <c r="A20" s="168" t="s">
        <v>70</v>
      </c>
      <c r="B20" s="157">
        <v>1340</v>
      </c>
      <c r="C20" s="157">
        <v>6512</v>
      </c>
      <c r="D20" s="157">
        <v>740</v>
      </c>
      <c r="E20" s="157">
        <v>173</v>
      </c>
      <c r="F20" s="157">
        <v>341</v>
      </c>
      <c r="G20" s="157">
        <v>139</v>
      </c>
      <c r="H20" s="157">
        <v>0</v>
      </c>
      <c r="I20" s="157">
        <v>1573</v>
      </c>
      <c r="J20" s="157">
        <v>514</v>
      </c>
      <c r="K20" s="157">
        <v>97</v>
      </c>
      <c r="L20" s="157">
        <v>102</v>
      </c>
      <c r="M20" s="157">
        <v>0</v>
      </c>
      <c r="N20" s="157">
        <v>0</v>
      </c>
      <c r="O20" s="157">
        <v>0</v>
      </c>
      <c r="P20" s="157">
        <v>426</v>
      </c>
      <c r="Q20" s="157">
        <f t="shared" si="0"/>
        <v>11957</v>
      </c>
      <c r="R20" s="155">
        <v>20934</v>
      </c>
      <c r="S20" s="158">
        <f t="shared" si="1"/>
        <v>0.57117607719499375</v>
      </c>
    </row>
    <row r="21" spans="1:19" s="152" customFormat="1" ht="38.25" customHeight="1">
      <c r="A21" s="168" t="s">
        <v>71</v>
      </c>
      <c r="B21" s="157">
        <v>11203</v>
      </c>
      <c r="C21" s="157">
        <v>6644</v>
      </c>
      <c r="D21" s="157">
        <v>2203</v>
      </c>
      <c r="E21" s="157">
        <v>0</v>
      </c>
      <c r="F21" s="157">
        <v>0</v>
      </c>
      <c r="G21" s="157">
        <v>55</v>
      </c>
      <c r="H21" s="157">
        <v>334</v>
      </c>
      <c r="I21" s="157">
        <v>1414</v>
      </c>
      <c r="J21" s="157">
        <v>347</v>
      </c>
      <c r="K21" s="157">
        <v>122</v>
      </c>
      <c r="L21" s="157">
        <v>0</v>
      </c>
      <c r="M21" s="157">
        <v>0</v>
      </c>
      <c r="N21" s="157">
        <v>0</v>
      </c>
      <c r="O21" s="157">
        <v>3</v>
      </c>
      <c r="P21" s="157">
        <v>511</v>
      </c>
      <c r="Q21" s="157">
        <f t="shared" si="0"/>
        <v>22836</v>
      </c>
      <c r="R21" s="155">
        <v>37364</v>
      </c>
      <c r="S21" s="158">
        <f t="shared" si="1"/>
        <v>0.61117653356171719</v>
      </c>
    </row>
    <row r="22" spans="1:19" s="152" customFormat="1" ht="38.25" customHeight="1" thickBot="1">
      <c r="A22" s="169" t="s">
        <v>72</v>
      </c>
      <c r="B22" s="159">
        <v>6052</v>
      </c>
      <c r="C22" s="159">
        <v>6386</v>
      </c>
      <c r="D22" s="159">
        <v>1414</v>
      </c>
      <c r="E22" s="159">
        <v>0</v>
      </c>
      <c r="F22" s="159">
        <v>0</v>
      </c>
      <c r="G22" s="159">
        <v>6022</v>
      </c>
      <c r="H22" s="159">
        <v>403</v>
      </c>
      <c r="I22" s="159">
        <v>1003</v>
      </c>
      <c r="J22" s="159">
        <v>662</v>
      </c>
      <c r="K22" s="159">
        <v>96</v>
      </c>
      <c r="L22" s="159">
        <v>0</v>
      </c>
      <c r="M22" s="159">
        <v>0</v>
      </c>
      <c r="N22" s="159">
        <v>0</v>
      </c>
      <c r="O22" s="159">
        <v>8</v>
      </c>
      <c r="P22" s="159">
        <v>576</v>
      </c>
      <c r="Q22" s="159">
        <f t="shared" si="0"/>
        <v>22622</v>
      </c>
      <c r="R22" s="160">
        <v>39585</v>
      </c>
      <c r="S22" s="161">
        <f t="shared" si="1"/>
        <v>0.5714790956170267</v>
      </c>
    </row>
    <row r="23" spans="1:19" s="153" customFormat="1" ht="38.25" customHeight="1" thickTop="1">
      <c r="A23" s="170" t="s">
        <v>82</v>
      </c>
      <c r="B23" s="162">
        <f>SUM(B5:B22)</f>
        <v>188588</v>
      </c>
      <c r="C23" s="162">
        <f t="shared" ref="C23:O23" si="2">SUM(C5:C22)</f>
        <v>379280</v>
      </c>
      <c r="D23" s="162">
        <f t="shared" si="2"/>
        <v>31872</v>
      </c>
      <c r="E23" s="162">
        <f t="shared" si="2"/>
        <v>8345</v>
      </c>
      <c r="F23" s="162">
        <f t="shared" si="2"/>
        <v>29623</v>
      </c>
      <c r="G23" s="162">
        <f t="shared" si="2"/>
        <v>17489</v>
      </c>
      <c r="H23" s="162">
        <f t="shared" si="2"/>
        <v>31965</v>
      </c>
      <c r="I23" s="162">
        <f t="shared" si="2"/>
        <v>179596</v>
      </c>
      <c r="J23" s="162">
        <f t="shared" si="2"/>
        <v>42466</v>
      </c>
      <c r="K23" s="162">
        <f t="shared" si="2"/>
        <v>13301</v>
      </c>
      <c r="L23" s="162">
        <f t="shared" si="2"/>
        <v>8520</v>
      </c>
      <c r="M23" s="162">
        <f t="shared" si="2"/>
        <v>32640</v>
      </c>
      <c r="N23" s="162">
        <f t="shared" si="2"/>
        <v>2561</v>
      </c>
      <c r="O23" s="162">
        <f t="shared" si="2"/>
        <v>748</v>
      </c>
      <c r="P23" s="162">
        <f>SUM(P5:P22)</f>
        <v>32361</v>
      </c>
      <c r="Q23" s="162">
        <f t="shared" ref="Q23:R23" si="3">SUM(Q5:Q22)</f>
        <v>999355</v>
      </c>
      <c r="R23" s="162">
        <f t="shared" si="3"/>
        <v>2064508</v>
      </c>
      <c r="S23" s="163">
        <f t="shared" si="1"/>
        <v>0.48406448412890624</v>
      </c>
    </row>
    <row r="24" spans="1:19" s="23" customFormat="1" ht="38.25" customHeight="1" thickBot="1">
      <c r="A24" s="171" t="s">
        <v>81</v>
      </c>
      <c r="B24" s="164">
        <f>B23/$Q$23</f>
        <v>0.18870971776796033</v>
      </c>
      <c r="C24" s="164">
        <f t="shared" ref="C24:Q24" si="4">C23/$Q$23</f>
        <v>0.37952479349180224</v>
      </c>
      <c r="D24" s="164">
        <f t="shared" si="4"/>
        <v>3.1892570708106728E-2</v>
      </c>
      <c r="E24" s="164">
        <f t="shared" si="4"/>
        <v>8.3503859989693344E-3</v>
      </c>
      <c r="F24" s="164">
        <f t="shared" si="4"/>
        <v>2.9642119166862626E-2</v>
      </c>
      <c r="G24" s="164">
        <f t="shared" si="4"/>
        <v>1.7500287685557184E-2</v>
      </c>
      <c r="H24" s="164">
        <f t="shared" si="4"/>
        <v>3.1985630731822028E-2</v>
      </c>
      <c r="I24" s="164">
        <f t="shared" si="4"/>
        <v>0.1797119141846491</v>
      </c>
      <c r="J24" s="164">
        <f t="shared" si="4"/>
        <v>4.2493408248320166E-2</v>
      </c>
      <c r="K24" s="164">
        <f t="shared" si="4"/>
        <v>1.3309584682119967E-2</v>
      </c>
      <c r="L24" s="164">
        <f t="shared" si="4"/>
        <v>8.5254989468206994E-3</v>
      </c>
      <c r="M24" s="164">
        <f t="shared" si="4"/>
        <v>3.2661066387820147E-2</v>
      </c>
      <c r="N24" s="164">
        <f t="shared" si="4"/>
        <v>2.5626529111276775E-3</v>
      </c>
      <c r="O24" s="164">
        <f t="shared" si="4"/>
        <v>7.4848277138754495E-4</v>
      </c>
      <c r="P24" s="164">
        <f t="shared" si="4"/>
        <v>3.2381886316674255E-2</v>
      </c>
      <c r="Q24" s="164">
        <f t="shared" si="4"/>
        <v>1</v>
      </c>
      <c r="R24" s="165"/>
      <c r="S24" s="166"/>
    </row>
    <row r="25" spans="1:19" ht="175.5" customHeight="1" thickTop="1">
      <c r="B25" s="216" t="s">
        <v>83</v>
      </c>
      <c r="C25" s="216"/>
      <c r="D25" s="216"/>
      <c r="E25" s="216"/>
      <c r="F25" s="216"/>
      <c r="G25" s="216"/>
      <c r="H25" s="216"/>
      <c r="I25" s="216"/>
      <c r="J25" s="216"/>
      <c r="K25" s="216"/>
      <c r="L25" s="216"/>
      <c r="M25" s="216"/>
      <c r="N25" s="216"/>
      <c r="O25" s="216"/>
      <c r="P25" s="216"/>
      <c r="Q25" s="216"/>
      <c r="R25" s="216"/>
    </row>
  </sheetData>
  <mergeCells count="18">
    <mergeCell ref="S3:S4"/>
    <mergeCell ref="A1:S1"/>
    <mergeCell ref="J3:J4"/>
    <mergeCell ref="K3:K4"/>
    <mergeCell ref="O3:O4"/>
    <mergeCell ref="P3:P4"/>
    <mergeCell ref="Q3:Q4"/>
    <mergeCell ref="R3:R4"/>
    <mergeCell ref="A3:A4"/>
    <mergeCell ref="B3:B4"/>
    <mergeCell ref="C3:C4"/>
    <mergeCell ref="D3:D4"/>
    <mergeCell ref="E3:E4"/>
    <mergeCell ref="F3:F4"/>
    <mergeCell ref="B25:R25"/>
    <mergeCell ref="G3:G4"/>
    <mergeCell ref="H3:H4"/>
    <mergeCell ref="I3:I4"/>
  </mergeCells>
  <printOptions horizontalCentered="1"/>
  <pageMargins left="0.39370078740157483" right="0.39370078740157483" top="0.39370078740157483" bottom="0.39370078740157483" header="0" footer="0"/>
  <pageSetup scale="5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7"/>
  <sheetViews>
    <sheetView view="pageBreakPreview" topLeftCell="A10" zoomScale="50" zoomScaleNormal="100" zoomScaleSheetLayoutView="50" workbookViewId="0">
      <selection activeCell="P30" sqref="P30"/>
    </sheetView>
  </sheetViews>
  <sheetFormatPr baseColWidth="10" defaultRowHeight="14.5"/>
  <cols>
    <col min="1" max="1" width="18.7265625" customWidth="1"/>
    <col min="2" max="13" width="11.1796875" customWidth="1"/>
    <col min="14" max="14" width="14.453125" bestFit="1" customWidth="1"/>
    <col min="15" max="15" width="14.54296875" bestFit="1" customWidth="1"/>
    <col min="16" max="16" width="17.54296875" style="26" bestFit="1" customWidth="1"/>
    <col min="17" max="17" width="16.453125" style="26" bestFit="1" customWidth="1"/>
    <col min="18" max="18" width="10.26953125" bestFit="1" customWidth="1"/>
  </cols>
  <sheetData>
    <row r="2" spans="1:19" ht="36.75" customHeight="1">
      <c r="A2" s="227" t="s">
        <v>54</v>
      </c>
      <c r="B2" s="227"/>
      <c r="C2" s="227"/>
      <c r="D2" s="227"/>
      <c r="E2" s="227"/>
      <c r="F2" s="227"/>
      <c r="G2" s="227"/>
      <c r="H2" s="227"/>
      <c r="I2" s="227"/>
      <c r="J2" s="227"/>
      <c r="K2" s="227"/>
      <c r="L2" s="227"/>
      <c r="M2" s="227"/>
      <c r="N2" s="227"/>
      <c r="O2" s="227"/>
      <c r="P2" s="227"/>
      <c r="Q2" s="227"/>
      <c r="R2" s="227"/>
    </row>
    <row r="3" spans="1:19" ht="15" customHeight="1" thickBot="1">
      <c r="A3" s="1"/>
      <c r="B3" s="1"/>
      <c r="C3" s="1"/>
      <c r="D3" s="1"/>
      <c r="E3" s="1"/>
      <c r="F3" s="1"/>
      <c r="G3" s="1"/>
      <c r="H3" s="1"/>
      <c r="I3" s="1"/>
      <c r="J3" s="1"/>
      <c r="K3" s="1"/>
      <c r="L3" s="1"/>
      <c r="M3" s="1"/>
      <c r="N3" s="1"/>
      <c r="O3" s="1"/>
      <c r="P3" s="1"/>
      <c r="Q3" s="1"/>
      <c r="R3" s="1"/>
    </row>
    <row r="4" spans="1:19" ht="53.25" customHeight="1" thickTop="1">
      <c r="A4" s="232" t="s">
        <v>45</v>
      </c>
      <c r="B4" s="225"/>
      <c r="C4" s="225"/>
      <c r="D4" s="225"/>
      <c r="E4" s="225"/>
      <c r="F4" s="225"/>
      <c r="G4" s="225"/>
      <c r="H4" s="225"/>
      <c r="I4" s="225"/>
      <c r="J4" s="225"/>
      <c r="K4" s="225"/>
      <c r="L4" s="74"/>
      <c r="M4" s="74"/>
      <c r="N4" s="228" t="s">
        <v>30</v>
      </c>
      <c r="O4" s="228" t="s">
        <v>34</v>
      </c>
      <c r="P4" s="228" t="s">
        <v>48</v>
      </c>
      <c r="Q4" s="228" t="s">
        <v>53</v>
      </c>
      <c r="R4" s="230" t="s">
        <v>0</v>
      </c>
    </row>
    <row r="5" spans="1:19" ht="20.5" thickBot="1">
      <c r="A5" s="233"/>
      <c r="B5" s="226"/>
      <c r="C5" s="226"/>
      <c r="D5" s="226"/>
      <c r="E5" s="226"/>
      <c r="F5" s="226"/>
      <c r="G5" s="226"/>
      <c r="H5" s="226"/>
      <c r="I5" s="226"/>
      <c r="J5" s="226"/>
      <c r="K5" s="226"/>
      <c r="L5" s="82" t="s">
        <v>33</v>
      </c>
      <c r="M5" s="82" t="s">
        <v>33</v>
      </c>
      <c r="N5" s="229"/>
      <c r="O5" s="229"/>
      <c r="P5" s="229"/>
      <c r="Q5" s="229"/>
      <c r="R5" s="231"/>
    </row>
    <row r="6" spans="1:19" ht="23.25" customHeight="1" thickTop="1">
      <c r="A6" s="84" t="s">
        <v>3</v>
      </c>
      <c r="B6" s="85">
        <v>16263</v>
      </c>
      <c r="C6" s="85">
        <v>20253</v>
      </c>
      <c r="D6" s="85">
        <v>1472</v>
      </c>
      <c r="E6" s="86">
        <v>817</v>
      </c>
      <c r="F6" s="85">
        <v>4843</v>
      </c>
      <c r="G6" s="85">
        <v>513</v>
      </c>
      <c r="H6" s="85">
        <v>1409</v>
      </c>
      <c r="I6" s="85">
        <v>8440</v>
      </c>
      <c r="J6" s="86">
        <v>1058</v>
      </c>
      <c r="K6" s="86">
        <v>1097</v>
      </c>
      <c r="L6" s="86">
        <v>0</v>
      </c>
      <c r="M6" s="86">
        <v>0</v>
      </c>
      <c r="N6" s="86">
        <v>6</v>
      </c>
      <c r="O6" s="85">
        <v>1514</v>
      </c>
      <c r="P6" s="85">
        <f>SUM(B6:O6)</f>
        <v>57685</v>
      </c>
      <c r="Q6" s="85">
        <v>94928</v>
      </c>
      <c r="R6" s="87">
        <f>P6/Q6</f>
        <v>0.60767107702679923</v>
      </c>
    </row>
    <row r="7" spans="1:19" ht="23.25" customHeight="1">
      <c r="A7" s="80" t="s">
        <v>4</v>
      </c>
      <c r="B7" s="67">
        <v>8989</v>
      </c>
      <c r="C7" s="67">
        <v>11611</v>
      </c>
      <c r="D7" s="68">
        <v>911</v>
      </c>
      <c r="E7" s="68">
        <v>549</v>
      </c>
      <c r="F7" s="68">
        <v>1085</v>
      </c>
      <c r="G7" s="68">
        <v>452</v>
      </c>
      <c r="H7" s="68">
        <v>4314</v>
      </c>
      <c r="I7" s="68">
        <v>5997</v>
      </c>
      <c r="J7" s="68">
        <v>2737</v>
      </c>
      <c r="K7" s="68">
        <v>463</v>
      </c>
      <c r="L7" s="68">
        <v>1481</v>
      </c>
      <c r="M7" s="68">
        <v>1685</v>
      </c>
      <c r="N7" s="68">
        <v>44</v>
      </c>
      <c r="O7" s="68">
        <v>1408</v>
      </c>
      <c r="P7" s="67">
        <f t="shared" ref="P7:P29" si="0">SUM(B7:O7)</f>
        <v>41726</v>
      </c>
      <c r="Q7" s="67">
        <v>83631</v>
      </c>
      <c r="R7" s="75">
        <f t="shared" ref="R7:R30" si="1">P7/Q7</f>
        <v>0.49892982267341057</v>
      </c>
    </row>
    <row r="8" spans="1:19" ht="23.25" customHeight="1">
      <c r="A8" s="80" t="s">
        <v>5</v>
      </c>
      <c r="B8" s="67">
        <v>8507</v>
      </c>
      <c r="C8" s="68">
        <v>16532</v>
      </c>
      <c r="D8" s="68">
        <v>1867</v>
      </c>
      <c r="E8" s="68">
        <v>371</v>
      </c>
      <c r="F8" s="68">
        <v>890</v>
      </c>
      <c r="G8" s="68">
        <v>318</v>
      </c>
      <c r="H8" s="68">
        <v>6224</v>
      </c>
      <c r="I8" s="68">
        <v>6490</v>
      </c>
      <c r="J8" s="68">
        <v>1968</v>
      </c>
      <c r="K8" s="68">
        <v>277</v>
      </c>
      <c r="L8" s="68">
        <v>0</v>
      </c>
      <c r="M8" s="68">
        <v>0</v>
      </c>
      <c r="N8" s="68">
        <v>11</v>
      </c>
      <c r="O8" s="68">
        <v>1481</v>
      </c>
      <c r="P8" s="67">
        <f t="shared" si="0"/>
        <v>44936</v>
      </c>
      <c r="Q8" s="67">
        <v>82231</v>
      </c>
      <c r="R8" s="75">
        <f t="shared" si="1"/>
        <v>0.54646058055964297</v>
      </c>
    </row>
    <row r="9" spans="1:19" ht="23.25" customHeight="1">
      <c r="A9" s="80" t="s">
        <v>6</v>
      </c>
      <c r="B9" s="67">
        <v>10463</v>
      </c>
      <c r="C9" s="67">
        <v>14353</v>
      </c>
      <c r="D9" s="67">
        <v>1128</v>
      </c>
      <c r="E9" s="68">
        <v>739</v>
      </c>
      <c r="F9" s="68">
        <v>714</v>
      </c>
      <c r="G9" s="68">
        <v>425</v>
      </c>
      <c r="H9" s="67">
        <v>2790</v>
      </c>
      <c r="I9" s="67">
        <v>7054</v>
      </c>
      <c r="J9" s="67">
        <v>2689</v>
      </c>
      <c r="K9" s="68">
        <v>937</v>
      </c>
      <c r="L9" s="68">
        <v>0</v>
      </c>
      <c r="M9" s="68">
        <v>0</v>
      </c>
      <c r="N9" s="68">
        <v>100</v>
      </c>
      <c r="O9" s="67">
        <v>1367</v>
      </c>
      <c r="P9" s="67">
        <f t="shared" si="0"/>
        <v>42759</v>
      </c>
      <c r="Q9" s="67">
        <v>85626</v>
      </c>
      <c r="R9" s="75">
        <f t="shared" si="1"/>
        <v>0.49936935043094388</v>
      </c>
    </row>
    <row r="10" spans="1:19" ht="23.25" customHeight="1">
      <c r="A10" s="80" t="s">
        <v>7</v>
      </c>
      <c r="B10" s="67">
        <v>10649</v>
      </c>
      <c r="C10" s="67">
        <v>9159</v>
      </c>
      <c r="D10" s="68">
        <v>1175</v>
      </c>
      <c r="E10" s="67">
        <v>1536</v>
      </c>
      <c r="F10" s="68">
        <v>480</v>
      </c>
      <c r="G10" s="68">
        <v>403</v>
      </c>
      <c r="H10" s="67">
        <v>3452</v>
      </c>
      <c r="I10" s="67">
        <v>3182</v>
      </c>
      <c r="J10" s="67">
        <v>2307</v>
      </c>
      <c r="K10" s="68">
        <v>390</v>
      </c>
      <c r="L10" s="67">
        <v>1875</v>
      </c>
      <c r="M10" s="67">
        <v>1869</v>
      </c>
      <c r="N10" s="68">
        <v>24</v>
      </c>
      <c r="O10" s="68">
        <v>1164</v>
      </c>
      <c r="P10" s="67">
        <f t="shared" si="0"/>
        <v>37665</v>
      </c>
      <c r="Q10" s="67">
        <v>81752</v>
      </c>
      <c r="R10" s="75">
        <f t="shared" si="1"/>
        <v>0.46072267345141404</v>
      </c>
    </row>
    <row r="11" spans="1:19" ht="23.25" customHeight="1">
      <c r="A11" s="80" t="s">
        <v>8</v>
      </c>
      <c r="B11" s="67">
        <v>3616</v>
      </c>
      <c r="C11" s="67">
        <v>23137</v>
      </c>
      <c r="D11" s="68">
        <v>1045</v>
      </c>
      <c r="E11" s="68">
        <v>332</v>
      </c>
      <c r="F11" s="68">
        <v>1980</v>
      </c>
      <c r="G11" s="68">
        <v>378</v>
      </c>
      <c r="H11" s="68">
        <v>747</v>
      </c>
      <c r="I11" s="68">
        <v>11862</v>
      </c>
      <c r="J11" s="68">
        <v>862</v>
      </c>
      <c r="K11" s="68">
        <v>492</v>
      </c>
      <c r="L11" s="68">
        <v>0</v>
      </c>
      <c r="M11" s="68">
        <v>0</v>
      </c>
      <c r="N11" s="68">
        <v>23</v>
      </c>
      <c r="O11" s="68">
        <v>1625</v>
      </c>
      <c r="P11" s="67">
        <f t="shared" si="0"/>
        <v>46099</v>
      </c>
      <c r="Q11" s="67">
        <v>78892</v>
      </c>
      <c r="R11" s="75">
        <f t="shared" si="1"/>
        <v>0.58433047710794506</v>
      </c>
      <c r="S11" s="23"/>
    </row>
    <row r="12" spans="1:19" ht="23.25" customHeight="1">
      <c r="A12" s="80" t="s">
        <v>9</v>
      </c>
      <c r="B12" s="67">
        <v>9766</v>
      </c>
      <c r="C12" s="68">
        <v>24310</v>
      </c>
      <c r="D12" s="67">
        <v>1248</v>
      </c>
      <c r="E12" s="67">
        <v>1142</v>
      </c>
      <c r="F12" s="68">
        <v>759</v>
      </c>
      <c r="G12" s="68">
        <v>527</v>
      </c>
      <c r="H12" s="68">
        <v>908</v>
      </c>
      <c r="I12" s="68">
        <v>5565</v>
      </c>
      <c r="J12" s="67">
        <v>1533</v>
      </c>
      <c r="K12" s="68">
        <v>613</v>
      </c>
      <c r="L12" s="67">
        <v>1368</v>
      </c>
      <c r="M12" s="68">
        <v>0</v>
      </c>
      <c r="N12" s="68">
        <v>55</v>
      </c>
      <c r="O12" s="67">
        <v>1261</v>
      </c>
      <c r="P12" s="67">
        <f t="shared" si="0"/>
        <v>49055</v>
      </c>
      <c r="Q12" s="67">
        <v>81359</v>
      </c>
      <c r="R12" s="75">
        <f t="shared" si="1"/>
        <v>0.60294497228333677</v>
      </c>
    </row>
    <row r="13" spans="1:19" ht="23.25" customHeight="1">
      <c r="A13" s="80" t="s">
        <v>10</v>
      </c>
      <c r="B13" s="67">
        <v>7757</v>
      </c>
      <c r="C13" s="68">
        <v>23498</v>
      </c>
      <c r="D13" s="67">
        <v>1657</v>
      </c>
      <c r="E13" s="68">
        <v>923</v>
      </c>
      <c r="F13" s="68">
        <v>654</v>
      </c>
      <c r="G13" s="68">
        <v>566</v>
      </c>
      <c r="H13" s="67">
        <v>1194</v>
      </c>
      <c r="I13" s="67">
        <v>7872</v>
      </c>
      <c r="J13" s="67">
        <v>1351</v>
      </c>
      <c r="K13" s="68">
        <v>388</v>
      </c>
      <c r="L13" s="68">
        <v>658</v>
      </c>
      <c r="M13" s="68">
        <v>0</v>
      </c>
      <c r="N13" s="68">
        <v>25</v>
      </c>
      <c r="O13" s="67">
        <v>1278</v>
      </c>
      <c r="P13" s="67">
        <f t="shared" si="0"/>
        <v>47821</v>
      </c>
      <c r="Q13" s="67">
        <v>80877</v>
      </c>
      <c r="R13" s="75">
        <f t="shared" si="1"/>
        <v>0.59128058656972937</v>
      </c>
    </row>
    <row r="14" spans="1:19" ht="23.25" customHeight="1">
      <c r="A14" s="80" t="s">
        <v>11</v>
      </c>
      <c r="B14" s="67">
        <v>6230</v>
      </c>
      <c r="C14" s="67">
        <v>21040</v>
      </c>
      <c r="D14" s="67">
        <v>3691</v>
      </c>
      <c r="E14" s="68">
        <v>556</v>
      </c>
      <c r="F14" s="68">
        <v>1052</v>
      </c>
      <c r="G14" s="68">
        <v>665</v>
      </c>
      <c r="H14" s="67">
        <v>1843</v>
      </c>
      <c r="I14" s="67">
        <v>14386</v>
      </c>
      <c r="J14" s="67">
        <v>1182</v>
      </c>
      <c r="K14" s="67">
        <v>2089</v>
      </c>
      <c r="L14" s="67">
        <v>2611</v>
      </c>
      <c r="M14" s="68">
        <v>0</v>
      </c>
      <c r="N14" s="68">
        <v>28</v>
      </c>
      <c r="O14" s="67">
        <v>1541</v>
      </c>
      <c r="P14" s="67">
        <f t="shared" si="0"/>
        <v>56914</v>
      </c>
      <c r="Q14" s="67">
        <v>95007</v>
      </c>
      <c r="R14" s="75">
        <f t="shared" si="1"/>
        <v>0.59905059627185364</v>
      </c>
    </row>
    <row r="15" spans="1:19" s="23" customFormat="1" ht="23.25" customHeight="1">
      <c r="A15" s="80" t="s">
        <v>12</v>
      </c>
      <c r="B15" s="67">
        <v>2799</v>
      </c>
      <c r="C15" s="67">
        <v>21078</v>
      </c>
      <c r="D15" s="67">
        <v>2544</v>
      </c>
      <c r="E15" s="68">
        <v>916</v>
      </c>
      <c r="F15" s="67">
        <v>2762</v>
      </c>
      <c r="G15" s="67">
        <v>1351</v>
      </c>
      <c r="H15" s="67">
        <v>1058</v>
      </c>
      <c r="I15" s="67">
        <v>13165</v>
      </c>
      <c r="J15" s="68">
        <v>941</v>
      </c>
      <c r="K15" s="68">
        <v>541</v>
      </c>
      <c r="L15" s="68">
        <v>0</v>
      </c>
      <c r="M15" s="68">
        <v>0</v>
      </c>
      <c r="N15" s="68">
        <v>10</v>
      </c>
      <c r="O15" s="67">
        <v>1591</v>
      </c>
      <c r="P15" s="67">
        <f t="shared" si="0"/>
        <v>48756</v>
      </c>
      <c r="Q15" s="67">
        <v>80627</v>
      </c>
      <c r="R15" s="75">
        <f t="shared" si="1"/>
        <v>0.60471058082280127</v>
      </c>
    </row>
    <row r="16" spans="1:19" ht="23.25" customHeight="1">
      <c r="A16" s="80" t="s">
        <v>13</v>
      </c>
      <c r="B16" s="67">
        <v>3133</v>
      </c>
      <c r="C16" s="67">
        <v>12620</v>
      </c>
      <c r="D16" s="68">
        <v>550</v>
      </c>
      <c r="E16" s="68">
        <v>344</v>
      </c>
      <c r="F16" s="67">
        <v>5255</v>
      </c>
      <c r="G16" s="67">
        <v>637</v>
      </c>
      <c r="H16" s="67">
        <v>1233</v>
      </c>
      <c r="I16" s="67">
        <v>11401</v>
      </c>
      <c r="J16" s="67">
        <v>1989</v>
      </c>
      <c r="K16" s="68">
        <v>770</v>
      </c>
      <c r="L16" s="68">
        <v>0</v>
      </c>
      <c r="M16" s="68">
        <v>0</v>
      </c>
      <c r="N16" s="68">
        <v>18</v>
      </c>
      <c r="O16" s="68">
        <v>1147</v>
      </c>
      <c r="P16" s="67">
        <f t="shared" si="0"/>
        <v>39097</v>
      </c>
      <c r="Q16" s="67">
        <v>77195</v>
      </c>
      <c r="R16" s="75">
        <f t="shared" si="1"/>
        <v>0.50647062633590256</v>
      </c>
    </row>
    <row r="17" spans="1:18" ht="23.25" customHeight="1">
      <c r="A17" s="80" t="s">
        <v>14</v>
      </c>
      <c r="B17" s="67">
        <v>5877</v>
      </c>
      <c r="C17" s="67">
        <v>13582</v>
      </c>
      <c r="D17" s="68">
        <v>947</v>
      </c>
      <c r="E17" s="68">
        <v>390</v>
      </c>
      <c r="F17" s="68">
        <v>1134</v>
      </c>
      <c r="G17" s="68">
        <v>509</v>
      </c>
      <c r="H17" s="68">
        <v>1330</v>
      </c>
      <c r="I17" s="68">
        <v>9193</v>
      </c>
      <c r="J17" s="67">
        <v>2939</v>
      </c>
      <c r="K17" s="68">
        <v>735</v>
      </c>
      <c r="L17" s="67">
        <v>1444</v>
      </c>
      <c r="M17" s="67">
        <v>2203</v>
      </c>
      <c r="N17" s="68">
        <v>69</v>
      </c>
      <c r="O17" s="67">
        <v>1560</v>
      </c>
      <c r="P17" s="67">
        <f t="shared" si="0"/>
        <v>41912</v>
      </c>
      <c r="Q17" s="67">
        <v>90143</v>
      </c>
      <c r="R17" s="75">
        <f t="shared" si="1"/>
        <v>0.4649501347858403</v>
      </c>
    </row>
    <row r="18" spans="1:18" ht="23.25" customHeight="1">
      <c r="A18" s="80" t="s">
        <v>15</v>
      </c>
      <c r="B18" s="67">
        <v>5385</v>
      </c>
      <c r="C18" s="68">
        <v>17888</v>
      </c>
      <c r="D18" s="68">
        <v>892</v>
      </c>
      <c r="E18" s="68">
        <v>445</v>
      </c>
      <c r="F18" s="68">
        <v>814</v>
      </c>
      <c r="G18" s="68">
        <v>459</v>
      </c>
      <c r="H18" s="68">
        <v>762</v>
      </c>
      <c r="I18" s="68">
        <v>7381</v>
      </c>
      <c r="J18" s="67">
        <v>2832</v>
      </c>
      <c r="K18" s="68">
        <v>581</v>
      </c>
      <c r="L18" s="67">
        <v>2787</v>
      </c>
      <c r="M18" s="68">
        <v>383</v>
      </c>
      <c r="N18" s="68">
        <v>95</v>
      </c>
      <c r="O18" s="67">
        <v>1513</v>
      </c>
      <c r="P18" s="67">
        <f t="shared" si="0"/>
        <v>42217</v>
      </c>
      <c r="Q18" s="67">
        <v>95533</v>
      </c>
      <c r="R18" s="75">
        <f t="shared" si="1"/>
        <v>0.44191012529701779</v>
      </c>
    </row>
    <row r="19" spans="1:18" ht="23.25" customHeight="1">
      <c r="A19" s="80" t="s">
        <v>16</v>
      </c>
      <c r="B19" s="67">
        <v>8879</v>
      </c>
      <c r="C19" s="68">
        <v>14899</v>
      </c>
      <c r="D19" s="68">
        <v>893</v>
      </c>
      <c r="E19" s="68">
        <v>490</v>
      </c>
      <c r="F19" s="68">
        <v>747</v>
      </c>
      <c r="G19" s="68">
        <v>454</v>
      </c>
      <c r="H19" s="68">
        <v>872</v>
      </c>
      <c r="I19" s="68">
        <v>8084</v>
      </c>
      <c r="J19" s="67">
        <v>3166</v>
      </c>
      <c r="K19" s="68">
        <v>553</v>
      </c>
      <c r="L19" s="67">
        <v>2594</v>
      </c>
      <c r="M19" s="67">
        <v>8112</v>
      </c>
      <c r="N19" s="68">
        <v>58</v>
      </c>
      <c r="O19" s="67">
        <v>1900</v>
      </c>
      <c r="P19" s="67">
        <f t="shared" si="0"/>
        <v>51701</v>
      </c>
      <c r="Q19" s="67">
        <v>102901</v>
      </c>
      <c r="R19" s="75">
        <f t="shared" si="1"/>
        <v>0.50243437867464846</v>
      </c>
    </row>
    <row r="20" spans="1:18" ht="23.25" customHeight="1">
      <c r="A20" s="80" t="s">
        <v>17</v>
      </c>
      <c r="B20" s="68">
        <v>4520</v>
      </c>
      <c r="C20" s="68">
        <v>9814</v>
      </c>
      <c r="D20" s="68">
        <v>1105</v>
      </c>
      <c r="E20" s="68">
        <v>579</v>
      </c>
      <c r="F20" s="68">
        <v>666</v>
      </c>
      <c r="G20" s="68">
        <v>435</v>
      </c>
      <c r="H20" s="68">
        <v>578</v>
      </c>
      <c r="I20" s="68">
        <v>6709</v>
      </c>
      <c r="J20" s="67">
        <v>2885</v>
      </c>
      <c r="K20" s="68">
        <v>632</v>
      </c>
      <c r="L20" s="67">
        <v>1629</v>
      </c>
      <c r="M20" s="68">
        <v>0</v>
      </c>
      <c r="N20" s="68">
        <v>71</v>
      </c>
      <c r="O20" s="68">
        <v>1187</v>
      </c>
      <c r="P20" s="67">
        <f t="shared" si="0"/>
        <v>30810</v>
      </c>
      <c r="Q20" s="67">
        <v>80047</v>
      </c>
      <c r="R20" s="75">
        <f t="shared" si="1"/>
        <v>0.38489887191275124</v>
      </c>
    </row>
    <row r="21" spans="1:18" ht="23.25" customHeight="1">
      <c r="A21" s="80" t="s">
        <v>18</v>
      </c>
      <c r="B21" s="67">
        <v>4113</v>
      </c>
      <c r="C21" s="67">
        <v>8630</v>
      </c>
      <c r="D21" s="68">
        <v>701</v>
      </c>
      <c r="E21" s="68">
        <v>848</v>
      </c>
      <c r="F21" s="68">
        <v>742</v>
      </c>
      <c r="G21" s="68">
        <v>507</v>
      </c>
      <c r="H21" s="68">
        <v>753</v>
      </c>
      <c r="I21" s="68">
        <v>5685</v>
      </c>
      <c r="J21" s="67">
        <v>2197</v>
      </c>
      <c r="K21" s="68">
        <v>937</v>
      </c>
      <c r="L21" s="68">
        <v>0</v>
      </c>
      <c r="M21" s="68">
        <v>0</v>
      </c>
      <c r="N21" s="68">
        <v>46</v>
      </c>
      <c r="O21" s="68">
        <v>1119</v>
      </c>
      <c r="P21" s="67">
        <f t="shared" si="0"/>
        <v>26278</v>
      </c>
      <c r="Q21" s="67">
        <v>78013</v>
      </c>
      <c r="R21" s="75">
        <f t="shared" si="1"/>
        <v>0.33684129568148896</v>
      </c>
    </row>
    <row r="22" spans="1:18" ht="23.25" customHeight="1">
      <c r="A22" s="80" t="s">
        <v>19</v>
      </c>
      <c r="B22" s="67">
        <v>3864</v>
      </c>
      <c r="C22" s="67">
        <v>12270</v>
      </c>
      <c r="D22" s="68">
        <v>1246</v>
      </c>
      <c r="E22" s="68">
        <v>544</v>
      </c>
      <c r="F22" s="68">
        <v>761</v>
      </c>
      <c r="G22" s="68">
        <v>533</v>
      </c>
      <c r="H22" s="68">
        <v>838</v>
      </c>
      <c r="I22" s="68">
        <v>6972</v>
      </c>
      <c r="J22" s="67">
        <v>2765</v>
      </c>
      <c r="K22" s="67">
        <v>1637</v>
      </c>
      <c r="L22" s="68">
        <v>0</v>
      </c>
      <c r="M22" s="68">
        <v>0</v>
      </c>
      <c r="N22" s="68">
        <v>55</v>
      </c>
      <c r="O22" s="67">
        <v>1526</v>
      </c>
      <c r="P22" s="67">
        <f t="shared" si="0"/>
        <v>33011</v>
      </c>
      <c r="Q22" s="67">
        <v>91431</v>
      </c>
      <c r="R22" s="75">
        <f t="shared" si="1"/>
        <v>0.36104822215659899</v>
      </c>
    </row>
    <row r="23" spans="1:18" ht="23.25" customHeight="1">
      <c r="A23" s="80" t="s">
        <v>20</v>
      </c>
      <c r="B23" s="67">
        <v>4559</v>
      </c>
      <c r="C23" s="67">
        <v>14686</v>
      </c>
      <c r="D23" s="67">
        <v>1543</v>
      </c>
      <c r="E23" s="68">
        <v>450</v>
      </c>
      <c r="F23" s="68">
        <v>1251</v>
      </c>
      <c r="G23" s="68">
        <v>421</v>
      </c>
      <c r="H23" s="68">
        <v>1083</v>
      </c>
      <c r="I23" s="68">
        <v>10110</v>
      </c>
      <c r="J23" s="67">
        <v>1616</v>
      </c>
      <c r="K23" s="68">
        <v>534</v>
      </c>
      <c r="L23" s="68">
        <v>0</v>
      </c>
      <c r="M23" s="68">
        <v>0</v>
      </c>
      <c r="N23" s="68">
        <v>39</v>
      </c>
      <c r="O23" s="68">
        <v>1392</v>
      </c>
      <c r="P23" s="67">
        <f t="shared" si="0"/>
        <v>37684</v>
      </c>
      <c r="Q23" s="67">
        <v>88567</v>
      </c>
      <c r="R23" s="75">
        <f t="shared" si="1"/>
        <v>0.42548579041855317</v>
      </c>
    </row>
    <row r="24" spans="1:18" ht="23.25" customHeight="1">
      <c r="A24" s="80" t="s">
        <v>21</v>
      </c>
      <c r="B24" s="67">
        <v>4588</v>
      </c>
      <c r="C24" s="67">
        <v>19268</v>
      </c>
      <c r="D24" s="67">
        <v>1262</v>
      </c>
      <c r="E24" s="68">
        <v>540</v>
      </c>
      <c r="F24" s="68">
        <v>768</v>
      </c>
      <c r="G24" s="68">
        <v>481</v>
      </c>
      <c r="H24" s="67">
        <v>1606</v>
      </c>
      <c r="I24" s="67">
        <v>17499</v>
      </c>
      <c r="J24" s="68">
        <v>602</v>
      </c>
      <c r="K24" s="68">
        <v>0</v>
      </c>
      <c r="L24" s="68">
        <v>0</v>
      </c>
      <c r="M24" s="68">
        <v>0</v>
      </c>
      <c r="N24" s="68">
        <v>19</v>
      </c>
      <c r="O24" s="68">
        <v>1388</v>
      </c>
      <c r="P24" s="67">
        <f t="shared" si="0"/>
        <v>48021</v>
      </c>
      <c r="Q24" s="67">
        <v>82974</v>
      </c>
      <c r="R24" s="75">
        <f t="shared" si="1"/>
        <v>0.5787475594764625</v>
      </c>
    </row>
    <row r="25" spans="1:18" ht="23.25" customHeight="1">
      <c r="A25" s="80" t="s">
        <v>22</v>
      </c>
      <c r="B25" s="67">
        <v>7472</v>
      </c>
      <c r="C25" s="68">
        <v>10283</v>
      </c>
      <c r="D25" s="68">
        <v>575</v>
      </c>
      <c r="E25" s="67">
        <v>4100</v>
      </c>
      <c r="F25" s="68">
        <v>837</v>
      </c>
      <c r="G25" s="68">
        <v>652</v>
      </c>
      <c r="H25" s="68">
        <v>548</v>
      </c>
      <c r="I25" s="68">
        <v>5089</v>
      </c>
      <c r="J25" s="67">
        <v>2348</v>
      </c>
      <c r="K25" s="68">
        <v>377</v>
      </c>
      <c r="L25" s="68">
        <v>808</v>
      </c>
      <c r="M25" s="68">
        <v>0</v>
      </c>
      <c r="N25" s="68">
        <v>92</v>
      </c>
      <c r="O25" s="67">
        <v>1249</v>
      </c>
      <c r="P25" s="67">
        <f t="shared" si="0"/>
        <v>34430</v>
      </c>
      <c r="Q25" s="67">
        <v>89493</v>
      </c>
      <c r="R25" s="75">
        <f t="shared" si="1"/>
        <v>0.38472282748371384</v>
      </c>
    </row>
    <row r="26" spans="1:18" ht="23.25" customHeight="1">
      <c r="A26" s="80" t="s">
        <v>23</v>
      </c>
      <c r="B26" s="67">
        <v>8790</v>
      </c>
      <c r="C26" s="68">
        <v>9612</v>
      </c>
      <c r="D26" s="68">
        <v>766</v>
      </c>
      <c r="E26" s="68">
        <v>890</v>
      </c>
      <c r="F26" s="68">
        <v>831</v>
      </c>
      <c r="G26" s="68">
        <v>575</v>
      </c>
      <c r="H26" s="68">
        <v>636</v>
      </c>
      <c r="I26" s="68">
        <v>5197</v>
      </c>
      <c r="J26" s="67">
        <v>2908</v>
      </c>
      <c r="K26" s="68">
        <v>539</v>
      </c>
      <c r="L26" s="67">
        <v>2576</v>
      </c>
      <c r="M26" s="68">
        <v>691</v>
      </c>
      <c r="N26" s="68">
        <v>31</v>
      </c>
      <c r="O26" s="67">
        <v>1242</v>
      </c>
      <c r="P26" s="67">
        <f t="shared" si="0"/>
        <v>35284</v>
      </c>
      <c r="Q26" s="67">
        <v>85348</v>
      </c>
      <c r="R26" s="75">
        <f t="shared" si="1"/>
        <v>0.41341331958569622</v>
      </c>
    </row>
    <row r="27" spans="1:18" ht="23.25" customHeight="1">
      <c r="A27" s="80" t="s">
        <v>24</v>
      </c>
      <c r="B27" s="68">
        <v>10776</v>
      </c>
      <c r="C27" s="68">
        <v>13545</v>
      </c>
      <c r="D27" s="67">
        <v>514</v>
      </c>
      <c r="E27" s="68">
        <v>1599</v>
      </c>
      <c r="F27" s="68">
        <v>1092</v>
      </c>
      <c r="G27" s="68">
        <v>511</v>
      </c>
      <c r="H27" s="68">
        <v>701</v>
      </c>
      <c r="I27" s="68">
        <v>5982</v>
      </c>
      <c r="J27" s="67">
        <v>3452</v>
      </c>
      <c r="K27" s="68">
        <v>467</v>
      </c>
      <c r="L27" s="67">
        <v>3084</v>
      </c>
      <c r="M27" s="68"/>
      <c r="N27" s="68">
        <v>141</v>
      </c>
      <c r="O27" s="67">
        <v>1682</v>
      </c>
      <c r="P27" s="67">
        <f t="shared" si="0"/>
        <v>43546</v>
      </c>
      <c r="Q27" s="67">
        <v>95101</v>
      </c>
      <c r="R27" s="75">
        <f t="shared" si="1"/>
        <v>0.45789213572938242</v>
      </c>
    </row>
    <row r="28" spans="1:18" ht="23.25" customHeight="1">
      <c r="A28" s="80" t="s">
        <v>25</v>
      </c>
      <c r="B28" s="67">
        <v>10030</v>
      </c>
      <c r="C28" s="67">
        <v>14257</v>
      </c>
      <c r="D28" s="68">
        <v>630</v>
      </c>
      <c r="E28" s="68">
        <v>1311</v>
      </c>
      <c r="F28" s="68">
        <v>1106</v>
      </c>
      <c r="G28" s="68">
        <v>372</v>
      </c>
      <c r="H28" s="67">
        <v>3165</v>
      </c>
      <c r="I28" s="67">
        <v>5082</v>
      </c>
      <c r="J28" s="68">
        <v>2124</v>
      </c>
      <c r="K28" s="68">
        <v>497</v>
      </c>
      <c r="L28" s="68">
        <v>990</v>
      </c>
      <c r="M28" s="68">
        <v>0</v>
      </c>
      <c r="N28" s="68">
        <v>56</v>
      </c>
      <c r="O28" s="68">
        <v>1803</v>
      </c>
      <c r="P28" s="67">
        <f t="shared" si="0"/>
        <v>41423</v>
      </c>
      <c r="Q28" s="67">
        <v>85883</v>
      </c>
      <c r="R28" s="75">
        <f t="shared" si="1"/>
        <v>0.48231896882968689</v>
      </c>
    </row>
    <row r="29" spans="1:18" ht="23.25" customHeight="1" thickBot="1">
      <c r="A29" s="81" t="s">
        <v>26</v>
      </c>
      <c r="B29" s="69">
        <v>15562</v>
      </c>
      <c r="C29" s="70">
        <v>13379</v>
      </c>
      <c r="D29" s="69">
        <v>4489</v>
      </c>
      <c r="E29" s="69">
        <v>353</v>
      </c>
      <c r="F29" s="69">
        <v>277</v>
      </c>
      <c r="G29" s="69">
        <v>3036</v>
      </c>
      <c r="H29" s="69">
        <v>1421</v>
      </c>
      <c r="I29" s="69">
        <v>4277</v>
      </c>
      <c r="J29" s="70">
        <v>1557</v>
      </c>
      <c r="K29" s="69">
        <v>297</v>
      </c>
      <c r="L29" s="69">
        <v>0</v>
      </c>
      <c r="M29" s="69">
        <v>0</v>
      </c>
      <c r="N29" s="69">
        <v>12</v>
      </c>
      <c r="O29" s="69">
        <v>1292</v>
      </c>
      <c r="P29" s="70">
        <f t="shared" si="0"/>
        <v>45952</v>
      </c>
      <c r="Q29" s="70">
        <v>76949</v>
      </c>
      <c r="R29" s="79">
        <f t="shared" si="1"/>
        <v>0.59717475210853943</v>
      </c>
    </row>
    <row r="30" spans="1:18" s="26" customFormat="1" ht="23.25" customHeight="1" thickTop="1">
      <c r="A30" s="83" t="s">
        <v>1</v>
      </c>
      <c r="B30" s="133">
        <f>SUM(B6:B29)</f>
        <v>182587</v>
      </c>
      <c r="C30" s="133">
        <f t="shared" ref="C30:Q30" si="2">SUM(C6:C29)</f>
        <v>369704</v>
      </c>
      <c r="D30" s="133">
        <f t="shared" si="2"/>
        <v>32851</v>
      </c>
      <c r="E30" s="133">
        <f t="shared" si="2"/>
        <v>20764</v>
      </c>
      <c r="F30" s="133">
        <f t="shared" si="2"/>
        <v>31500</v>
      </c>
      <c r="G30" s="133">
        <f t="shared" si="2"/>
        <v>15180</v>
      </c>
      <c r="H30" s="133">
        <f t="shared" si="2"/>
        <v>39465</v>
      </c>
      <c r="I30" s="133">
        <f t="shared" si="2"/>
        <v>192674</v>
      </c>
      <c r="J30" s="133">
        <f t="shared" si="2"/>
        <v>50008</v>
      </c>
      <c r="K30" s="133">
        <f t="shared" si="2"/>
        <v>15843</v>
      </c>
      <c r="L30" s="133">
        <f t="shared" si="2"/>
        <v>23905</v>
      </c>
      <c r="M30" s="133">
        <f t="shared" si="2"/>
        <v>14943</v>
      </c>
      <c r="N30" s="133">
        <f t="shared" si="2"/>
        <v>1128</v>
      </c>
      <c r="O30" s="133">
        <f t="shared" si="2"/>
        <v>34230</v>
      </c>
      <c r="P30" s="133">
        <f t="shared" si="2"/>
        <v>1024782</v>
      </c>
      <c r="Q30" s="133">
        <f t="shared" si="2"/>
        <v>2064508</v>
      </c>
      <c r="R30" s="134">
        <f t="shared" si="1"/>
        <v>0.49638073574914704</v>
      </c>
    </row>
    <row r="31" spans="1:18" s="26" customFormat="1" ht="23.25" customHeight="1" thickBot="1">
      <c r="A31" s="76" t="s">
        <v>2</v>
      </c>
      <c r="B31" s="77">
        <f t="shared" ref="B31:P31" si="3">B30/$P$30</f>
        <v>0.1781715525838666</v>
      </c>
      <c r="C31" s="77">
        <f t="shared" si="3"/>
        <v>0.36076355751759887</v>
      </c>
      <c r="D31" s="77">
        <f t="shared" si="3"/>
        <v>3.2056573983539914E-2</v>
      </c>
      <c r="E31" s="77">
        <f t="shared" si="3"/>
        <v>2.0261870329494468E-2</v>
      </c>
      <c r="F31" s="77">
        <f t="shared" si="3"/>
        <v>3.0738244816946432E-2</v>
      </c>
      <c r="G31" s="77">
        <f t="shared" si="3"/>
        <v>1.4812906549880853E-2</v>
      </c>
      <c r="H31" s="77">
        <f t="shared" si="3"/>
        <v>3.8510629577802886E-2</v>
      </c>
      <c r="I31" s="77">
        <f t="shared" si="3"/>
        <v>0.1880146216463599</v>
      </c>
      <c r="J31" s="77">
        <f t="shared" si="3"/>
        <v>4.8798671327170071E-2</v>
      </c>
      <c r="K31" s="77">
        <f t="shared" si="3"/>
        <v>1.5459873416980392E-2</v>
      </c>
      <c r="L31" s="77">
        <f t="shared" si="3"/>
        <v>2.3326912455527128E-2</v>
      </c>
      <c r="M31" s="77">
        <f t="shared" si="3"/>
        <v>1.4581637850781922E-2</v>
      </c>
      <c r="N31" s="77">
        <f t="shared" si="3"/>
        <v>1.1007219096354152E-3</v>
      </c>
      <c r="O31" s="77">
        <f t="shared" si="3"/>
        <v>3.3402226034415124E-2</v>
      </c>
      <c r="P31" s="77">
        <f t="shared" si="3"/>
        <v>1</v>
      </c>
      <c r="Q31" s="78"/>
      <c r="R31" s="79"/>
    </row>
    <row r="32" spans="1:18" ht="15" thickTop="1">
      <c r="B32" s="19"/>
      <c r="C32" s="19"/>
      <c r="D32" s="20"/>
      <c r="E32" s="20"/>
      <c r="F32" s="20"/>
      <c r="G32" s="20"/>
      <c r="H32" s="19"/>
      <c r="I32" s="19"/>
      <c r="J32" s="20"/>
      <c r="K32" s="20"/>
      <c r="L32" s="20"/>
      <c r="M32" s="20"/>
      <c r="N32" s="20"/>
      <c r="O32" s="20"/>
      <c r="P32" s="72"/>
      <c r="Q32" s="72"/>
      <c r="R32" s="22"/>
    </row>
    <row r="33" spans="2:18">
      <c r="B33" s="17"/>
      <c r="C33" s="17"/>
      <c r="D33" s="18"/>
      <c r="E33" s="18"/>
      <c r="F33" s="17"/>
      <c r="G33" s="17"/>
      <c r="H33" s="17"/>
      <c r="I33" s="17"/>
      <c r="J33" s="17"/>
      <c r="K33" s="18"/>
      <c r="L33" s="18"/>
      <c r="M33" s="18"/>
      <c r="N33" s="18"/>
      <c r="O33" s="18"/>
      <c r="P33" s="73"/>
      <c r="Q33" s="73"/>
      <c r="R33" s="22"/>
    </row>
    <row r="34" spans="2:18">
      <c r="B34" s="22"/>
      <c r="C34" s="22"/>
      <c r="D34" s="22"/>
      <c r="E34" s="22"/>
      <c r="F34" s="22"/>
      <c r="G34" s="22"/>
      <c r="H34" s="22"/>
      <c r="I34" s="22"/>
      <c r="J34" s="22"/>
      <c r="K34" s="22"/>
      <c r="L34" s="22"/>
      <c r="M34" s="22"/>
      <c r="N34" s="22"/>
      <c r="O34" s="22"/>
      <c r="P34" s="22"/>
      <c r="Q34" s="22"/>
      <c r="R34" s="22"/>
    </row>
    <row r="35" spans="2:18">
      <c r="B35" s="22"/>
      <c r="C35" s="22"/>
      <c r="D35" s="22"/>
      <c r="E35" s="22"/>
      <c r="F35" s="22"/>
      <c r="G35" s="22"/>
      <c r="H35" s="22"/>
      <c r="I35" s="22"/>
      <c r="J35" s="22"/>
      <c r="K35" s="22"/>
      <c r="L35" s="22"/>
      <c r="M35" s="22"/>
      <c r="N35" s="22"/>
      <c r="O35" s="22"/>
      <c r="P35" s="22"/>
      <c r="Q35" s="22"/>
      <c r="R35" s="22"/>
    </row>
    <row r="37" spans="2:18">
      <c r="B37" s="22"/>
      <c r="C37" s="22"/>
      <c r="D37" s="22"/>
      <c r="E37" s="22"/>
      <c r="F37" s="22"/>
      <c r="G37" s="22"/>
      <c r="H37" s="22"/>
      <c r="I37" s="22"/>
      <c r="J37" s="22"/>
      <c r="K37" s="22"/>
      <c r="L37" s="22"/>
      <c r="M37" s="22"/>
      <c r="N37" s="22"/>
      <c r="O37" s="22"/>
      <c r="P37" s="22"/>
      <c r="Q37" s="22"/>
      <c r="R37" s="22"/>
    </row>
  </sheetData>
  <mergeCells count="17">
    <mergeCell ref="I4:I5"/>
    <mergeCell ref="G4:G5"/>
    <mergeCell ref="J4:J5"/>
    <mergeCell ref="K4:K5"/>
    <mergeCell ref="A2:R2"/>
    <mergeCell ref="N4:N5"/>
    <mergeCell ref="O4:O5"/>
    <mergeCell ref="R4:R5"/>
    <mergeCell ref="B4:B5"/>
    <mergeCell ref="C4:C5"/>
    <mergeCell ref="D4:D5"/>
    <mergeCell ref="E4:E5"/>
    <mergeCell ref="F4:F5"/>
    <mergeCell ref="H4:H5"/>
    <mergeCell ref="A4:A5"/>
    <mergeCell ref="P4:P5"/>
    <mergeCell ref="Q4:Q5"/>
  </mergeCells>
  <hyperlinks>
    <hyperlink ref="A6" r:id="rId1" location="!/25/1" display="http://prep2016-sin.ine.mx/DiputadosLocales/Distrito/VotosCandidatura/ - !/25/1"/>
    <hyperlink ref="A7" r:id="rId2" location="!/25/2" display="http://prep2016-sin.ine.mx/DiputadosLocales/Distrito/VotosCandidatura/ - !/25/2"/>
    <hyperlink ref="A8" r:id="rId3" location="!/25/3" display="http://prep2016-sin.ine.mx/DiputadosLocales/Distrito/VotosCandidatura/ - !/25/3"/>
    <hyperlink ref="A9" r:id="rId4" location="!/25/4" display="http://prep2016-sin.ine.mx/DiputadosLocales/Distrito/VotosCandidatura/ - !/25/4"/>
    <hyperlink ref="A10" r:id="rId5" location="!/25/5" display="http://prep2016-sin.ine.mx/DiputadosLocales/Distrito/VotosCandidatura/ - !/25/5"/>
    <hyperlink ref="A11" r:id="rId6" location="!/25/6" display="http://prep2016-sin.ine.mx/DiputadosLocales/Distrito/VotosCandidatura/ - !/25/6"/>
    <hyperlink ref="A12" r:id="rId7" location="!/25/7" display="http://prep2016-sin.ine.mx/DiputadosLocales/Distrito/VotosCandidatura/ - !/25/7"/>
    <hyperlink ref="A13" r:id="rId8" location="!/25/8" display="http://prep2016-sin.ine.mx/DiputadosLocales/Distrito/VotosCandidatura/ - !/25/8"/>
    <hyperlink ref="A14" r:id="rId9" location="!/25/9" display="http://prep2016-sin.ine.mx/DiputadosLocales/Distrito/VotosCandidatura/ - !/25/9"/>
    <hyperlink ref="A15" r:id="rId10" location="!/25/10" display="http://prep2016-sin.ine.mx/DiputadosLocales/Distrito/VotosCandidatura/ - !/25/10"/>
    <hyperlink ref="A16" r:id="rId11" location="!/25/11" display="http://prep2016-sin.ine.mx/DiputadosLocales/Distrito/VotosCandidatura/ - !/25/11"/>
    <hyperlink ref="A17" r:id="rId12" location="!/25/12" display="http://prep2016-sin.ine.mx/DiputadosLocales/Distrito/VotosCandidatura/ - !/25/12"/>
    <hyperlink ref="A18" r:id="rId13" location="!/25/13" display="http://prep2016-sin.ine.mx/DiputadosLocales/Distrito/VotosCandidatura/ - !/25/13"/>
    <hyperlink ref="A19" r:id="rId14" location="!/25/14" display="http://prep2016-sin.ine.mx/DiputadosLocales/Distrito/VotosCandidatura/ - !/25/14"/>
    <hyperlink ref="A20" r:id="rId15" location="!/25/15" display="http://prep2016-sin.ine.mx/DiputadosLocales/Distrito/VotosCandidatura/ - !/25/15"/>
    <hyperlink ref="A21" r:id="rId16" location="!/25/16" display="http://prep2016-sin.ine.mx/DiputadosLocales/Distrito/VotosCandidatura/ - !/25/16"/>
    <hyperlink ref="A22" r:id="rId17" location="!/25/17" display="http://prep2016-sin.ine.mx/DiputadosLocales/Distrito/VotosCandidatura/ - !/25/17"/>
    <hyperlink ref="A23" r:id="rId18" location="!/25/18" display="http://prep2016-sin.ine.mx/DiputadosLocales/Distrito/VotosCandidatura/ - !/25/18"/>
    <hyperlink ref="A24" r:id="rId19" location="!/25/19" display="http://prep2016-sin.ine.mx/DiputadosLocales/Distrito/VotosCandidatura/ - !/25/19"/>
    <hyperlink ref="A25" r:id="rId20" location="!/25/20" display="http://prep2016-sin.ine.mx/DiputadosLocales/Distrito/VotosCandidatura/ - !/25/20"/>
    <hyperlink ref="A26" r:id="rId21" location="!/25/21" display="http://prep2016-sin.ine.mx/DiputadosLocales/Distrito/VotosCandidatura/ - !/25/21"/>
    <hyperlink ref="A27" r:id="rId22" location="!/25/22" display="http://prep2016-sin.ine.mx/DiputadosLocales/Distrito/VotosCandidatura/ - !/25/22"/>
    <hyperlink ref="A28" r:id="rId23" location="!/25/23" display="http://prep2016-sin.ine.mx/DiputadosLocales/Distrito/VotosCandidatura/ - !/25/23"/>
    <hyperlink ref="A29" r:id="rId24" location="!/25/24" display="http://prep2016-sin.ine.mx/DiputadosLocales/Distrito/VotosCandidatura/ - !/25/24"/>
  </hyperlinks>
  <printOptions horizontalCentered="1"/>
  <pageMargins left="0.39370078740157483" right="0.39370078740157483" top="0.39370078740157483" bottom="0.39370078740157483" header="0" footer="0"/>
  <pageSetup scale="54" orientation="landscape" r:id="rId25"/>
  <drawing r:id="rId2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view="pageBreakPreview" topLeftCell="A4" zoomScale="50" zoomScaleNormal="100" zoomScaleSheetLayoutView="50" workbookViewId="0">
      <selection activeCell="Q29" sqref="Q29"/>
    </sheetView>
  </sheetViews>
  <sheetFormatPr baseColWidth="10" defaultRowHeight="14.5"/>
  <cols>
    <col min="1" max="1" width="19.7265625" customWidth="1"/>
    <col min="2" max="2" width="11.54296875" bestFit="1" customWidth="1"/>
    <col min="3" max="3" width="11.7265625" bestFit="1" customWidth="1"/>
    <col min="4" max="4" width="17.453125" customWidth="1"/>
    <col min="5" max="5" width="13.1796875" customWidth="1"/>
    <col min="6" max="8" width="11.7265625" bestFit="1" customWidth="1"/>
    <col min="9" max="9" width="12.7265625" customWidth="1"/>
    <col min="10" max="12" width="11.7265625" bestFit="1" customWidth="1"/>
    <col min="13" max="13" width="12.26953125" bestFit="1" customWidth="1"/>
    <col min="14" max="14" width="10.54296875" bestFit="1" customWidth="1"/>
    <col min="15" max="15" width="15" customWidth="1"/>
    <col min="16" max="16" width="11.26953125" customWidth="1"/>
    <col min="17" max="17" width="11.453125" style="26" bestFit="1" customWidth="1"/>
    <col min="18" max="18" width="15.1796875" style="26" customWidth="1"/>
    <col min="19" max="19" width="18" customWidth="1"/>
  </cols>
  <sheetData>
    <row r="1" spans="1:20" ht="21">
      <c r="A1" s="227" t="s">
        <v>55</v>
      </c>
      <c r="B1" s="227"/>
      <c r="C1" s="227"/>
      <c r="D1" s="227"/>
      <c r="E1" s="227"/>
      <c r="F1" s="227"/>
      <c r="G1" s="227"/>
      <c r="H1" s="227"/>
      <c r="I1" s="227"/>
      <c r="J1" s="227"/>
      <c r="K1" s="227"/>
      <c r="L1" s="227"/>
      <c r="M1" s="227"/>
      <c r="N1" s="227"/>
      <c r="O1" s="227"/>
      <c r="P1" s="227"/>
      <c r="Q1" s="227"/>
      <c r="R1" s="227"/>
      <c r="S1" s="227"/>
    </row>
    <row r="2" spans="1:20" ht="15" customHeight="1" thickBot="1">
      <c r="A2" s="1"/>
      <c r="B2" s="1"/>
      <c r="C2" s="1"/>
      <c r="F2" s="1"/>
      <c r="G2" s="1"/>
      <c r="H2" s="1"/>
      <c r="I2" s="1"/>
      <c r="J2" s="1"/>
      <c r="K2" s="1"/>
      <c r="L2" s="1"/>
      <c r="M2" s="1"/>
      <c r="N2" s="1"/>
      <c r="O2" s="1"/>
      <c r="P2" s="1"/>
      <c r="Q2" s="1"/>
      <c r="R2" s="1"/>
      <c r="S2" s="1"/>
    </row>
    <row r="3" spans="1:20" ht="33.75" customHeight="1" thickTop="1">
      <c r="A3" s="236" t="s">
        <v>45</v>
      </c>
      <c r="B3" s="246"/>
      <c r="C3" s="246"/>
      <c r="D3" s="13"/>
      <c r="E3" s="13"/>
      <c r="F3" s="246"/>
      <c r="G3" s="246"/>
      <c r="H3" s="246"/>
      <c r="I3" s="24"/>
      <c r="J3" s="246"/>
      <c r="K3" s="246"/>
      <c r="L3" s="246"/>
      <c r="M3" s="9"/>
      <c r="N3" s="9"/>
      <c r="O3" s="238" t="s">
        <v>30</v>
      </c>
      <c r="P3" s="238" t="s">
        <v>34</v>
      </c>
      <c r="Q3" s="238" t="s">
        <v>48</v>
      </c>
      <c r="R3" s="238" t="s">
        <v>53</v>
      </c>
      <c r="S3" s="244" t="s">
        <v>47</v>
      </c>
    </row>
    <row r="4" spans="1:20" ht="20.5" thickBot="1">
      <c r="A4" s="237"/>
      <c r="B4" s="247"/>
      <c r="C4" s="247"/>
      <c r="D4" s="89" t="s">
        <v>44</v>
      </c>
      <c r="E4" s="89" t="s">
        <v>44</v>
      </c>
      <c r="F4" s="247"/>
      <c r="G4" s="247"/>
      <c r="H4" s="247"/>
      <c r="I4" s="90" t="s">
        <v>43</v>
      </c>
      <c r="J4" s="247"/>
      <c r="K4" s="247"/>
      <c r="L4" s="247"/>
      <c r="M4" s="90" t="s">
        <v>33</v>
      </c>
      <c r="N4" s="90" t="s">
        <v>33</v>
      </c>
      <c r="O4" s="239"/>
      <c r="P4" s="239"/>
      <c r="Q4" s="239"/>
      <c r="R4" s="239"/>
      <c r="S4" s="245"/>
    </row>
    <row r="5" spans="1:20" ht="23.25" customHeight="1" thickTop="1">
      <c r="A5" s="84" t="s">
        <v>3</v>
      </c>
      <c r="B5" s="85">
        <v>16113</v>
      </c>
      <c r="C5" s="130">
        <v>20018</v>
      </c>
      <c r="D5" s="85">
        <v>0</v>
      </c>
      <c r="E5" s="85">
        <v>0</v>
      </c>
      <c r="F5" s="85">
        <v>1468</v>
      </c>
      <c r="G5" s="85">
        <v>813</v>
      </c>
      <c r="H5" s="85">
        <v>4832</v>
      </c>
      <c r="I5" s="85">
        <v>8902</v>
      </c>
      <c r="J5" s="85">
        <v>1394</v>
      </c>
      <c r="K5" s="85">
        <v>1042</v>
      </c>
      <c r="L5" s="85">
        <v>1094</v>
      </c>
      <c r="M5" s="85">
        <v>0</v>
      </c>
      <c r="N5" s="85">
        <v>0</v>
      </c>
      <c r="O5" s="85">
        <v>5</v>
      </c>
      <c r="P5" s="85">
        <v>1508</v>
      </c>
      <c r="Q5" s="85">
        <f>SUM(B5:P5)</f>
        <v>57189</v>
      </c>
      <c r="R5" s="85">
        <v>94928</v>
      </c>
      <c r="S5" s="87">
        <f>Q5/R5</f>
        <v>0.60244606438563963</v>
      </c>
    </row>
    <row r="6" spans="1:20" ht="23.25" customHeight="1">
      <c r="A6" s="80" t="s">
        <v>4</v>
      </c>
      <c r="B6" s="67">
        <v>8989</v>
      </c>
      <c r="C6" s="131">
        <v>11611</v>
      </c>
      <c r="D6" s="67">
        <v>0</v>
      </c>
      <c r="E6" s="67">
        <v>0</v>
      </c>
      <c r="F6" s="67">
        <v>911</v>
      </c>
      <c r="G6" s="67">
        <v>549</v>
      </c>
      <c r="H6" s="67">
        <v>1085</v>
      </c>
      <c r="I6" s="67">
        <v>6449</v>
      </c>
      <c r="J6" s="67">
        <v>4314</v>
      </c>
      <c r="K6" s="67">
        <v>2737</v>
      </c>
      <c r="L6" s="67">
        <v>463</v>
      </c>
      <c r="M6" s="67">
        <v>1481</v>
      </c>
      <c r="N6" s="67">
        <v>1685</v>
      </c>
      <c r="O6" s="67">
        <v>44</v>
      </c>
      <c r="P6" s="67">
        <v>1408</v>
      </c>
      <c r="Q6" s="67">
        <f t="shared" ref="Q6:Q29" si="0">SUM(B6:P6)</f>
        <v>41726</v>
      </c>
      <c r="R6" s="67">
        <v>83631</v>
      </c>
      <c r="S6" s="75">
        <f t="shared" ref="S6:S29" si="1">Q6/R6</f>
        <v>0.49892982267341057</v>
      </c>
    </row>
    <row r="7" spans="1:20" ht="23.25" customHeight="1">
      <c r="A7" s="80" t="s">
        <v>5</v>
      </c>
      <c r="B7" s="67">
        <v>8507</v>
      </c>
      <c r="C7" s="131">
        <v>16532</v>
      </c>
      <c r="D7" s="67">
        <v>0</v>
      </c>
      <c r="E7" s="67">
        <v>0</v>
      </c>
      <c r="F7" s="67">
        <v>1867</v>
      </c>
      <c r="G7" s="67">
        <v>371</v>
      </c>
      <c r="H7" s="67">
        <v>890</v>
      </c>
      <c r="I7" s="67">
        <v>6808</v>
      </c>
      <c r="J7" s="67">
        <v>6224</v>
      </c>
      <c r="K7" s="67">
        <v>1968</v>
      </c>
      <c r="L7" s="67">
        <v>277</v>
      </c>
      <c r="M7" s="67">
        <v>0</v>
      </c>
      <c r="N7" s="67">
        <v>0</v>
      </c>
      <c r="O7" s="67">
        <v>11</v>
      </c>
      <c r="P7" s="67">
        <v>1481</v>
      </c>
      <c r="Q7" s="67">
        <f t="shared" si="0"/>
        <v>44936</v>
      </c>
      <c r="R7" s="67">
        <v>82231</v>
      </c>
      <c r="S7" s="75">
        <f t="shared" si="1"/>
        <v>0.54646058055964297</v>
      </c>
    </row>
    <row r="8" spans="1:20" ht="23.25" customHeight="1">
      <c r="A8" s="80" t="s">
        <v>6</v>
      </c>
      <c r="B8" s="67">
        <v>10463</v>
      </c>
      <c r="C8" s="131">
        <v>14353</v>
      </c>
      <c r="D8" s="67">
        <v>0</v>
      </c>
      <c r="E8" s="67">
        <v>0</v>
      </c>
      <c r="F8" s="67">
        <v>1128</v>
      </c>
      <c r="G8" s="67">
        <v>739</v>
      </c>
      <c r="H8" s="67">
        <v>714</v>
      </c>
      <c r="I8" s="67">
        <v>7479</v>
      </c>
      <c r="J8" s="67">
        <v>2790</v>
      </c>
      <c r="K8" s="67">
        <v>2689</v>
      </c>
      <c r="L8" s="67">
        <v>937</v>
      </c>
      <c r="M8" s="67">
        <v>0</v>
      </c>
      <c r="N8" s="67">
        <v>0</v>
      </c>
      <c r="O8" s="67">
        <v>100</v>
      </c>
      <c r="P8" s="67">
        <v>1367</v>
      </c>
      <c r="Q8" s="67">
        <f t="shared" si="0"/>
        <v>42759</v>
      </c>
      <c r="R8" s="67">
        <v>85626</v>
      </c>
      <c r="S8" s="75">
        <f t="shared" si="1"/>
        <v>0.49936935043094388</v>
      </c>
    </row>
    <row r="9" spans="1:20" ht="23.25" customHeight="1">
      <c r="A9" s="80" t="s">
        <v>7</v>
      </c>
      <c r="B9" s="131">
        <v>10630</v>
      </c>
      <c r="C9" s="67">
        <v>9141</v>
      </c>
      <c r="D9" s="67">
        <v>0</v>
      </c>
      <c r="E9" s="67">
        <v>0</v>
      </c>
      <c r="F9" s="67">
        <v>1171</v>
      </c>
      <c r="G9" s="67">
        <v>1534</v>
      </c>
      <c r="H9" s="67">
        <v>480</v>
      </c>
      <c r="I9" s="67">
        <v>3574</v>
      </c>
      <c r="J9" s="67">
        <v>3445</v>
      </c>
      <c r="K9" s="67">
        <v>2303</v>
      </c>
      <c r="L9" s="67">
        <v>390</v>
      </c>
      <c r="M9" s="67">
        <v>1872</v>
      </c>
      <c r="N9" s="67">
        <v>1862</v>
      </c>
      <c r="O9" s="67">
        <v>23</v>
      </c>
      <c r="P9" s="67">
        <v>1145</v>
      </c>
      <c r="Q9" s="67">
        <f t="shared" si="0"/>
        <v>37570</v>
      </c>
      <c r="R9" s="67">
        <v>81752</v>
      </c>
      <c r="S9" s="75">
        <f t="shared" si="1"/>
        <v>0.45956062237009493</v>
      </c>
    </row>
    <row r="10" spans="1:20" ht="23.25" customHeight="1">
      <c r="A10" s="80" t="s">
        <v>8</v>
      </c>
      <c r="B10" s="67">
        <v>3606</v>
      </c>
      <c r="C10" s="131">
        <v>23100</v>
      </c>
      <c r="D10" s="67">
        <v>0</v>
      </c>
      <c r="E10" s="67">
        <v>0</v>
      </c>
      <c r="F10" s="67">
        <v>1041</v>
      </c>
      <c r="G10" s="67">
        <v>332</v>
      </c>
      <c r="H10" s="67">
        <v>1979</v>
      </c>
      <c r="I10" s="67">
        <v>12209</v>
      </c>
      <c r="J10" s="67">
        <v>747</v>
      </c>
      <c r="K10" s="67">
        <v>860</v>
      </c>
      <c r="L10" s="67">
        <v>492</v>
      </c>
      <c r="M10" s="67">
        <v>0</v>
      </c>
      <c r="N10" s="67">
        <v>0</v>
      </c>
      <c r="O10" s="67">
        <v>23</v>
      </c>
      <c r="P10" s="67">
        <v>1623</v>
      </c>
      <c r="Q10" s="67">
        <f t="shared" si="0"/>
        <v>46012</v>
      </c>
      <c r="R10" s="67">
        <v>78892</v>
      </c>
      <c r="S10" s="75">
        <f t="shared" si="1"/>
        <v>0.58322770369619226</v>
      </c>
      <c r="T10" s="23"/>
    </row>
    <row r="11" spans="1:20" ht="23.25" customHeight="1">
      <c r="A11" s="80" t="s">
        <v>9</v>
      </c>
      <c r="B11" s="67">
        <v>9644</v>
      </c>
      <c r="C11" s="67">
        <v>0</v>
      </c>
      <c r="D11" s="131">
        <v>25716</v>
      </c>
      <c r="E11" s="67">
        <v>0</v>
      </c>
      <c r="F11" s="67">
        <v>1226</v>
      </c>
      <c r="G11" s="67">
        <v>1134</v>
      </c>
      <c r="H11" s="67">
        <v>0</v>
      </c>
      <c r="I11" s="67">
        <v>5933</v>
      </c>
      <c r="J11" s="67">
        <v>0</v>
      </c>
      <c r="K11" s="67">
        <v>1503</v>
      </c>
      <c r="L11" s="67">
        <v>606</v>
      </c>
      <c r="M11" s="67">
        <v>1368</v>
      </c>
      <c r="N11" s="67">
        <v>0</v>
      </c>
      <c r="O11" s="67">
        <v>55</v>
      </c>
      <c r="P11" s="67">
        <v>1251</v>
      </c>
      <c r="Q11" s="67">
        <f t="shared" si="0"/>
        <v>48436</v>
      </c>
      <c r="R11" s="67">
        <v>81359</v>
      </c>
      <c r="S11" s="75">
        <f t="shared" si="1"/>
        <v>0.59533671751127715</v>
      </c>
    </row>
    <row r="12" spans="1:20" ht="23.25" customHeight="1">
      <c r="A12" s="80" t="s">
        <v>10</v>
      </c>
      <c r="B12" s="67">
        <v>7757</v>
      </c>
      <c r="C12" s="67">
        <v>0</v>
      </c>
      <c r="D12" s="67">
        <v>0</v>
      </c>
      <c r="E12" s="131">
        <v>24152</v>
      </c>
      <c r="F12" s="67">
        <v>1657</v>
      </c>
      <c r="G12" s="67">
        <v>923</v>
      </c>
      <c r="H12" s="67">
        <v>0</v>
      </c>
      <c r="I12" s="67">
        <v>8438</v>
      </c>
      <c r="J12" s="67">
        <v>1194</v>
      </c>
      <c r="K12" s="67">
        <v>1351</v>
      </c>
      <c r="L12" s="67">
        <v>388</v>
      </c>
      <c r="M12" s="67">
        <v>658</v>
      </c>
      <c r="N12" s="67">
        <v>0</v>
      </c>
      <c r="O12" s="67">
        <v>25</v>
      </c>
      <c r="P12" s="67">
        <v>1278</v>
      </c>
      <c r="Q12" s="67">
        <f t="shared" si="0"/>
        <v>47821</v>
      </c>
      <c r="R12" s="67">
        <v>80877</v>
      </c>
      <c r="S12" s="75">
        <f t="shared" si="1"/>
        <v>0.59128058656972937</v>
      </c>
    </row>
    <row r="13" spans="1:20" ht="23.25" customHeight="1">
      <c r="A13" s="80" t="s">
        <v>11</v>
      </c>
      <c r="B13" s="67">
        <v>6154</v>
      </c>
      <c r="C13" s="131">
        <v>20764</v>
      </c>
      <c r="D13" s="67">
        <v>0</v>
      </c>
      <c r="E13" s="67">
        <v>0</v>
      </c>
      <c r="F13" s="67">
        <v>3675</v>
      </c>
      <c r="G13" s="67">
        <v>546</v>
      </c>
      <c r="H13" s="67">
        <v>1044</v>
      </c>
      <c r="I13" s="67">
        <v>14829</v>
      </c>
      <c r="J13" s="67">
        <v>1809</v>
      </c>
      <c r="K13" s="67">
        <v>1142</v>
      </c>
      <c r="L13" s="67">
        <v>2049</v>
      </c>
      <c r="M13" s="67">
        <v>2611</v>
      </c>
      <c r="N13" s="67">
        <v>0</v>
      </c>
      <c r="O13" s="67">
        <v>26</v>
      </c>
      <c r="P13" s="67">
        <v>1525</v>
      </c>
      <c r="Q13" s="67">
        <f t="shared" si="0"/>
        <v>56174</v>
      </c>
      <c r="R13" s="67">
        <v>95007</v>
      </c>
      <c r="S13" s="75">
        <f t="shared" si="1"/>
        <v>0.59126169650657323</v>
      </c>
    </row>
    <row r="14" spans="1:20" s="23" customFormat="1" ht="23.25" customHeight="1">
      <c r="A14" s="80" t="s">
        <v>12</v>
      </c>
      <c r="B14" s="67">
        <v>2764</v>
      </c>
      <c r="C14" s="131">
        <v>20929</v>
      </c>
      <c r="D14" s="67">
        <v>0</v>
      </c>
      <c r="E14" s="67">
        <v>0</v>
      </c>
      <c r="F14" s="67">
        <v>2517</v>
      </c>
      <c r="G14" s="67">
        <v>902</v>
      </c>
      <c r="H14" s="67">
        <v>2755</v>
      </c>
      <c r="I14" s="67">
        <v>14397</v>
      </c>
      <c r="J14" s="67">
        <v>1038</v>
      </c>
      <c r="K14" s="67">
        <v>931</v>
      </c>
      <c r="L14" s="67">
        <v>534</v>
      </c>
      <c r="M14" s="67">
        <v>0</v>
      </c>
      <c r="N14" s="67">
        <v>0</v>
      </c>
      <c r="O14" s="67">
        <v>10</v>
      </c>
      <c r="P14" s="67">
        <v>1585</v>
      </c>
      <c r="Q14" s="67">
        <f t="shared" si="0"/>
        <v>48362</v>
      </c>
      <c r="R14" s="67">
        <v>80627</v>
      </c>
      <c r="S14" s="75">
        <f t="shared" si="1"/>
        <v>0.59982388033785206</v>
      </c>
    </row>
    <row r="15" spans="1:20" ht="23.25" customHeight="1">
      <c r="A15" s="80" t="s">
        <v>13</v>
      </c>
      <c r="B15" s="67">
        <v>3113</v>
      </c>
      <c r="C15" s="131">
        <v>12580</v>
      </c>
      <c r="D15" s="67">
        <v>0</v>
      </c>
      <c r="E15" s="67">
        <v>0</v>
      </c>
      <c r="F15" s="67">
        <v>540</v>
      </c>
      <c r="G15" s="67">
        <v>340</v>
      </c>
      <c r="H15" s="67">
        <v>5246</v>
      </c>
      <c r="I15" s="67">
        <v>11965</v>
      </c>
      <c r="J15" s="67">
        <v>1233</v>
      </c>
      <c r="K15" s="67">
        <v>1973</v>
      </c>
      <c r="L15" s="67">
        <v>765</v>
      </c>
      <c r="M15" s="67">
        <v>0</v>
      </c>
      <c r="N15" s="67">
        <v>0</v>
      </c>
      <c r="O15" s="67">
        <v>18</v>
      </c>
      <c r="P15" s="67">
        <v>1140</v>
      </c>
      <c r="Q15" s="67">
        <f t="shared" si="0"/>
        <v>38913</v>
      </c>
      <c r="R15" s="67">
        <v>77195</v>
      </c>
      <c r="S15" s="75">
        <f t="shared" si="1"/>
        <v>0.50408705227022477</v>
      </c>
    </row>
    <row r="16" spans="1:20" ht="23.25" customHeight="1">
      <c r="A16" s="80" t="s">
        <v>14</v>
      </c>
      <c r="B16" s="67">
        <v>5796</v>
      </c>
      <c r="C16" s="131">
        <v>13348</v>
      </c>
      <c r="D16" s="67">
        <v>0</v>
      </c>
      <c r="E16" s="67">
        <v>0</v>
      </c>
      <c r="F16" s="67">
        <v>938</v>
      </c>
      <c r="G16" s="67">
        <v>386</v>
      </c>
      <c r="H16" s="67">
        <v>1125</v>
      </c>
      <c r="I16" s="67">
        <v>9472</v>
      </c>
      <c r="J16" s="67">
        <v>1320</v>
      </c>
      <c r="K16" s="67">
        <v>2890</v>
      </c>
      <c r="L16" s="67">
        <v>725</v>
      </c>
      <c r="M16" s="67">
        <v>1444</v>
      </c>
      <c r="N16" s="67">
        <v>2203</v>
      </c>
      <c r="O16" s="67">
        <v>69</v>
      </c>
      <c r="P16" s="67">
        <v>1545</v>
      </c>
      <c r="Q16" s="67">
        <f t="shared" si="0"/>
        <v>41261</v>
      </c>
      <c r="R16" s="67">
        <v>90143</v>
      </c>
      <c r="S16" s="75">
        <f t="shared" si="1"/>
        <v>0.45772827618339751</v>
      </c>
    </row>
    <row r="17" spans="1:19" ht="23.25" customHeight="1">
      <c r="A17" s="80" t="s">
        <v>15</v>
      </c>
      <c r="B17" s="67">
        <v>5385</v>
      </c>
      <c r="C17" s="67">
        <v>0</v>
      </c>
      <c r="D17" s="131">
        <v>19464</v>
      </c>
      <c r="E17" s="67">
        <v>0</v>
      </c>
      <c r="F17" s="67">
        <v>892</v>
      </c>
      <c r="G17" s="67">
        <v>445</v>
      </c>
      <c r="H17" s="67">
        <v>0</v>
      </c>
      <c r="I17" s="67">
        <v>7840</v>
      </c>
      <c r="J17" s="67">
        <v>0</v>
      </c>
      <c r="K17" s="67">
        <v>2832</v>
      </c>
      <c r="L17" s="67">
        <v>581</v>
      </c>
      <c r="M17" s="67">
        <v>2787</v>
      </c>
      <c r="N17" s="67">
        <v>383</v>
      </c>
      <c r="O17" s="67">
        <v>95</v>
      </c>
      <c r="P17" s="67">
        <v>1513</v>
      </c>
      <c r="Q17" s="67">
        <f t="shared" si="0"/>
        <v>42217</v>
      </c>
      <c r="R17" s="67">
        <v>95533</v>
      </c>
      <c r="S17" s="75">
        <f t="shared" si="1"/>
        <v>0.44191012529701779</v>
      </c>
    </row>
    <row r="18" spans="1:19" ht="23.25" customHeight="1">
      <c r="A18" s="80" t="s">
        <v>16</v>
      </c>
      <c r="B18" s="67">
        <v>8784</v>
      </c>
      <c r="C18" s="67">
        <v>0</v>
      </c>
      <c r="D18" s="131">
        <v>16491</v>
      </c>
      <c r="E18" s="67">
        <v>0</v>
      </c>
      <c r="F18" s="67">
        <v>875</v>
      </c>
      <c r="G18" s="67">
        <v>484</v>
      </c>
      <c r="H18" s="67">
        <v>0</v>
      </c>
      <c r="I18" s="67">
        <v>8384</v>
      </c>
      <c r="J18" s="67">
        <v>0</v>
      </c>
      <c r="K18" s="67">
        <v>3124</v>
      </c>
      <c r="L18" s="67">
        <v>545</v>
      </c>
      <c r="M18" s="67">
        <v>2594</v>
      </c>
      <c r="N18" s="67">
        <v>8112</v>
      </c>
      <c r="O18" s="67">
        <v>58</v>
      </c>
      <c r="P18" s="67">
        <v>1803</v>
      </c>
      <c r="Q18" s="67">
        <f t="shared" si="0"/>
        <v>51254</v>
      </c>
      <c r="R18" s="67">
        <v>102901</v>
      </c>
      <c r="S18" s="75">
        <f t="shared" si="1"/>
        <v>0.49809039756659312</v>
      </c>
    </row>
    <row r="19" spans="1:19" ht="23.25" customHeight="1">
      <c r="A19" s="80" t="s">
        <v>17</v>
      </c>
      <c r="B19" s="67">
        <v>4456</v>
      </c>
      <c r="C19" s="67">
        <v>0</v>
      </c>
      <c r="D19" s="131">
        <v>10906</v>
      </c>
      <c r="E19" s="67">
        <v>0</v>
      </c>
      <c r="F19" s="67">
        <v>1093</v>
      </c>
      <c r="G19" s="67">
        <v>574</v>
      </c>
      <c r="H19" s="67">
        <v>0</v>
      </c>
      <c r="I19" s="67">
        <v>7030</v>
      </c>
      <c r="J19" s="67">
        <v>0</v>
      </c>
      <c r="K19" s="67">
        <v>2849</v>
      </c>
      <c r="L19" s="67">
        <v>623</v>
      </c>
      <c r="M19" s="67">
        <v>1629</v>
      </c>
      <c r="N19" s="67">
        <v>0</v>
      </c>
      <c r="O19" s="67">
        <v>69</v>
      </c>
      <c r="P19" s="67">
        <v>1151</v>
      </c>
      <c r="Q19" s="67">
        <f t="shared" si="0"/>
        <v>30380</v>
      </c>
      <c r="R19" s="67">
        <v>80047</v>
      </c>
      <c r="S19" s="75">
        <f t="shared" si="1"/>
        <v>0.37952702787112569</v>
      </c>
    </row>
    <row r="20" spans="1:19" ht="23.25" customHeight="1">
      <c r="A20" s="80" t="s">
        <v>18</v>
      </c>
      <c r="B20" s="67">
        <v>4113</v>
      </c>
      <c r="C20" s="131">
        <v>8630</v>
      </c>
      <c r="D20" s="67">
        <v>0</v>
      </c>
      <c r="E20" s="67">
        <v>0</v>
      </c>
      <c r="F20" s="67">
        <v>701</v>
      </c>
      <c r="G20" s="67">
        <v>848</v>
      </c>
      <c r="H20" s="67">
        <v>742</v>
      </c>
      <c r="I20" s="67">
        <v>6192</v>
      </c>
      <c r="J20" s="67">
        <v>753</v>
      </c>
      <c r="K20" s="67">
        <v>2197</v>
      </c>
      <c r="L20" s="67">
        <v>937</v>
      </c>
      <c r="M20" s="67">
        <v>0</v>
      </c>
      <c r="N20" s="67">
        <v>0</v>
      </c>
      <c r="O20" s="67">
        <v>46</v>
      </c>
      <c r="P20" s="67">
        <v>1119</v>
      </c>
      <c r="Q20" s="67">
        <f t="shared" si="0"/>
        <v>26278</v>
      </c>
      <c r="R20" s="67">
        <v>78013</v>
      </c>
      <c r="S20" s="75">
        <f t="shared" si="1"/>
        <v>0.33684129568148896</v>
      </c>
    </row>
    <row r="21" spans="1:19" ht="23.25" customHeight="1">
      <c r="A21" s="80" t="s">
        <v>19</v>
      </c>
      <c r="B21" s="67">
        <v>3837</v>
      </c>
      <c r="C21" s="131">
        <v>12216</v>
      </c>
      <c r="D21" s="67">
        <v>0</v>
      </c>
      <c r="E21" s="67">
        <v>0</v>
      </c>
      <c r="F21" s="67">
        <v>1241</v>
      </c>
      <c r="G21" s="67">
        <v>541</v>
      </c>
      <c r="H21" s="67">
        <v>756</v>
      </c>
      <c r="I21" s="67">
        <v>7440</v>
      </c>
      <c r="J21" s="67">
        <v>831</v>
      </c>
      <c r="K21" s="67">
        <v>2744</v>
      </c>
      <c r="L21" s="67">
        <v>1633</v>
      </c>
      <c r="M21" s="67">
        <v>0</v>
      </c>
      <c r="N21" s="67">
        <v>0</v>
      </c>
      <c r="O21" s="67">
        <v>54</v>
      </c>
      <c r="P21" s="67">
        <v>1524</v>
      </c>
      <c r="Q21" s="67">
        <f t="shared" si="0"/>
        <v>32817</v>
      </c>
      <c r="R21" s="67">
        <v>91431</v>
      </c>
      <c r="S21" s="75">
        <f t="shared" si="1"/>
        <v>0.35892640351740657</v>
      </c>
    </row>
    <row r="22" spans="1:19" ht="23.25" customHeight="1">
      <c r="A22" s="80" t="s">
        <v>20</v>
      </c>
      <c r="B22" s="67">
        <v>4519</v>
      </c>
      <c r="C22" s="131">
        <v>14542</v>
      </c>
      <c r="D22" s="67">
        <v>0</v>
      </c>
      <c r="E22" s="67">
        <v>0</v>
      </c>
      <c r="F22" s="67">
        <v>1536</v>
      </c>
      <c r="G22" s="67">
        <v>446</v>
      </c>
      <c r="H22" s="67">
        <v>1239</v>
      </c>
      <c r="I22" s="67">
        <v>10323</v>
      </c>
      <c r="J22" s="67">
        <v>1070</v>
      </c>
      <c r="K22" s="67">
        <v>1588</v>
      </c>
      <c r="L22" s="67">
        <v>519</v>
      </c>
      <c r="M22" s="67">
        <v>0</v>
      </c>
      <c r="N22" s="67">
        <v>0</v>
      </c>
      <c r="O22" s="67">
        <v>31</v>
      </c>
      <c r="P22" s="67">
        <v>1374</v>
      </c>
      <c r="Q22" s="67">
        <f t="shared" si="0"/>
        <v>37187</v>
      </c>
      <c r="R22" s="67">
        <v>88567</v>
      </c>
      <c r="S22" s="75">
        <f t="shared" si="1"/>
        <v>0.41987421951742748</v>
      </c>
    </row>
    <row r="23" spans="1:19" ht="23.25" customHeight="1">
      <c r="A23" s="80" t="s">
        <v>21</v>
      </c>
      <c r="B23" s="67">
        <v>4535</v>
      </c>
      <c r="C23" s="131">
        <v>19159</v>
      </c>
      <c r="D23" s="67">
        <v>0</v>
      </c>
      <c r="E23" s="67">
        <v>0</v>
      </c>
      <c r="F23" s="67">
        <v>1258</v>
      </c>
      <c r="G23" s="67">
        <v>537</v>
      </c>
      <c r="H23" s="67">
        <v>761</v>
      </c>
      <c r="I23" s="67">
        <v>16851</v>
      </c>
      <c r="J23" s="67">
        <v>1595</v>
      </c>
      <c r="K23" s="67">
        <v>592</v>
      </c>
      <c r="L23" s="67">
        <v>0</v>
      </c>
      <c r="M23" s="67">
        <v>0</v>
      </c>
      <c r="N23" s="67">
        <v>0</v>
      </c>
      <c r="O23" s="67">
        <v>19</v>
      </c>
      <c r="P23" s="67">
        <v>1373</v>
      </c>
      <c r="Q23" s="67">
        <f t="shared" si="0"/>
        <v>46680</v>
      </c>
      <c r="R23" s="67">
        <v>82974</v>
      </c>
      <c r="S23" s="75">
        <f t="shared" si="1"/>
        <v>0.56258587027261553</v>
      </c>
    </row>
    <row r="24" spans="1:19" ht="23.25" customHeight="1">
      <c r="A24" s="80" t="s">
        <v>22</v>
      </c>
      <c r="B24" s="67">
        <v>7440</v>
      </c>
      <c r="C24" s="67">
        <v>0</v>
      </c>
      <c r="D24" s="131">
        <v>11623</v>
      </c>
      <c r="E24" s="67">
        <v>0</v>
      </c>
      <c r="F24" s="67">
        <v>572</v>
      </c>
      <c r="G24" s="67">
        <v>4091</v>
      </c>
      <c r="H24" s="67">
        <v>0</v>
      </c>
      <c r="I24" s="67">
        <v>5692</v>
      </c>
      <c r="J24" s="67">
        <v>0</v>
      </c>
      <c r="K24" s="67">
        <v>2333</v>
      </c>
      <c r="L24" s="67">
        <v>377</v>
      </c>
      <c r="M24" s="67">
        <v>808</v>
      </c>
      <c r="N24" s="67">
        <v>0</v>
      </c>
      <c r="O24" s="67">
        <v>92</v>
      </c>
      <c r="P24" s="67">
        <v>1240</v>
      </c>
      <c r="Q24" s="67">
        <f t="shared" si="0"/>
        <v>34268</v>
      </c>
      <c r="R24" s="67">
        <v>89493</v>
      </c>
      <c r="S24" s="75">
        <f t="shared" si="1"/>
        <v>0.38291263003810355</v>
      </c>
    </row>
    <row r="25" spans="1:19" ht="23.25" customHeight="1">
      <c r="A25" s="80" t="s">
        <v>23</v>
      </c>
      <c r="B25" s="67">
        <v>8709</v>
      </c>
      <c r="C25" s="67">
        <v>0</v>
      </c>
      <c r="D25" s="131">
        <v>10967</v>
      </c>
      <c r="E25" s="67">
        <v>0</v>
      </c>
      <c r="F25" s="67">
        <v>761</v>
      </c>
      <c r="G25" s="67">
        <v>886</v>
      </c>
      <c r="H25" s="67">
        <v>0</v>
      </c>
      <c r="I25" s="67">
        <v>5727</v>
      </c>
      <c r="J25" s="67">
        <v>0</v>
      </c>
      <c r="K25" s="67">
        <v>2888</v>
      </c>
      <c r="L25" s="67">
        <v>536</v>
      </c>
      <c r="M25" s="67">
        <v>2576</v>
      </c>
      <c r="N25" s="67">
        <v>691</v>
      </c>
      <c r="O25" s="67">
        <v>31</v>
      </c>
      <c r="P25" s="67">
        <v>1222</v>
      </c>
      <c r="Q25" s="67">
        <f t="shared" si="0"/>
        <v>34994</v>
      </c>
      <c r="R25" s="67">
        <v>85348</v>
      </c>
      <c r="S25" s="75">
        <f t="shared" si="1"/>
        <v>0.41001546609176548</v>
      </c>
    </row>
    <row r="26" spans="1:19" ht="23.25" customHeight="1">
      <c r="A26" s="80" t="s">
        <v>24</v>
      </c>
      <c r="B26" s="67">
        <v>10565</v>
      </c>
      <c r="C26" s="67">
        <v>0</v>
      </c>
      <c r="D26" s="131">
        <v>14973</v>
      </c>
      <c r="E26" s="67">
        <v>0</v>
      </c>
      <c r="F26" s="67">
        <v>496</v>
      </c>
      <c r="G26" s="67">
        <v>1586</v>
      </c>
      <c r="H26" s="67">
        <v>0</v>
      </c>
      <c r="I26" s="67">
        <v>6231</v>
      </c>
      <c r="J26" s="67">
        <v>0</v>
      </c>
      <c r="K26" s="67">
        <v>3366</v>
      </c>
      <c r="L26" s="67">
        <v>458</v>
      </c>
      <c r="M26" s="67">
        <v>3084</v>
      </c>
      <c r="N26" s="67">
        <v>0</v>
      </c>
      <c r="O26" s="67">
        <v>104</v>
      </c>
      <c r="P26" s="67">
        <v>1623</v>
      </c>
      <c r="Q26" s="67">
        <f t="shared" si="0"/>
        <v>42486</v>
      </c>
      <c r="R26" s="67">
        <v>95101</v>
      </c>
      <c r="S26" s="75">
        <f t="shared" si="1"/>
        <v>0.44674609099799162</v>
      </c>
    </row>
    <row r="27" spans="1:19" ht="23.25" customHeight="1">
      <c r="A27" s="80" t="s">
        <v>25</v>
      </c>
      <c r="B27" s="67">
        <v>10002</v>
      </c>
      <c r="C27" s="131">
        <v>14227</v>
      </c>
      <c r="D27" s="67">
        <v>0</v>
      </c>
      <c r="E27" s="67">
        <v>0</v>
      </c>
      <c r="F27" s="67">
        <v>627</v>
      </c>
      <c r="G27" s="67">
        <v>1307</v>
      </c>
      <c r="H27" s="67">
        <v>1106</v>
      </c>
      <c r="I27" s="67">
        <v>5427</v>
      </c>
      <c r="J27" s="67">
        <v>3149</v>
      </c>
      <c r="K27" s="67">
        <v>2113</v>
      </c>
      <c r="L27" s="67">
        <v>496</v>
      </c>
      <c r="M27" s="67">
        <v>990</v>
      </c>
      <c r="N27" s="67">
        <v>0</v>
      </c>
      <c r="O27" s="67">
        <v>56</v>
      </c>
      <c r="P27" s="67">
        <v>1797</v>
      </c>
      <c r="Q27" s="67">
        <f t="shared" si="0"/>
        <v>41297</v>
      </c>
      <c r="R27" s="67">
        <v>85883</v>
      </c>
      <c r="S27" s="75">
        <f t="shared" si="1"/>
        <v>0.48085185659560098</v>
      </c>
    </row>
    <row r="28" spans="1:19" ht="23.25" customHeight="1" thickBot="1">
      <c r="A28" s="81" t="s">
        <v>26</v>
      </c>
      <c r="B28" s="132">
        <v>15497</v>
      </c>
      <c r="C28" s="70">
        <v>0</v>
      </c>
      <c r="D28" s="70">
        <v>14981</v>
      </c>
      <c r="E28" s="70">
        <v>0</v>
      </c>
      <c r="F28" s="70">
        <v>4482</v>
      </c>
      <c r="G28" s="70">
        <v>348</v>
      </c>
      <c r="H28" s="70">
        <v>0</v>
      </c>
      <c r="I28" s="70">
        <v>7245</v>
      </c>
      <c r="J28" s="70">
        <v>0</v>
      </c>
      <c r="K28" s="70">
        <v>1526</v>
      </c>
      <c r="L28" s="70">
        <v>292</v>
      </c>
      <c r="M28" s="70">
        <v>0</v>
      </c>
      <c r="N28" s="70">
        <v>0</v>
      </c>
      <c r="O28" s="70">
        <v>11</v>
      </c>
      <c r="P28" s="70">
        <v>1283</v>
      </c>
      <c r="Q28" s="70">
        <f t="shared" si="0"/>
        <v>45665</v>
      </c>
      <c r="R28" s="70">
        <v>76949</v>
      </c>
      <c r="S28" s="79">
        <f t="shared" si="1"/>
        <v>0.59344500903195618</v>
      </c>
    </row>
    <row r="29" spans="1:19" s="27" customFormat="1" ht="23.25" customHeight="1" thickTop="1">
      <c r="A29" s="96" t="s">
        <v>1</v>
      </c>
      <c r="B29" s="97">
        <f>SUM(B5:B28)</f>
        <v>181378</v>
      </c>
      <c r="C29" s="97">
        <f t="shared" ref="C29:P29" si="2">SUM(C5:C28)</f>
        <v>231150</v>
      </c>
      <c r="D29" s="97">
        <f t="shared" si="2"/>
        <v>125121</v>
      </c>
      <c r="E29" s="97">
        <f t="shared" si="2"/>
        <v>24152</v>
      </c>
      <c r="F29" s="97">
        <f t="shared" si="2"/>
        <v>32673</v>
      </c>
      <c r="G29" s="97">
        <f t="shared" si="2"/>
        <v>20662</v>
      </c>
      <c r="H29" s="97">
        <f t="shared" si="2"/>
        <v>24754</v>
      </c>
      <c r="I29" s="97">
        <f t="shared" si="2"/>
        <v>204837</v>
      </c>
      <c r="J29" s="97">
        <f t="shared" si="2"/>
        <v>32906</v>
      </c>
      <c r="K29" s="97">
        <f t="shared" si="2"/>
        <v>49541</v>
      </c>
      <c r="L29" s="97">
        <f t="shared" si="2"/>
        <v>15717</v>
      </c>
      <c r="M29" s="97">
        <f t="shared" si="2"/>
        <v>23902</v>
      </c>
      <c r="N29" s="97">
        <f t="shared" si="2"/>
        <v>14936</v>
      </c>
      <c r="O29" s="97">
        <f t="shared" si="2"/>
        <v>1075</v>
      </c>
      <c r="P29" s="97">
        <f t="shared" si="2"/>
        <v>33878</v>
      </c>
      <c r="Q29" s="98">
        <f t="shared" si="0"/>
        <v>1016682</v>
      </c>
      <c r="R29" s="97">
        <f>SUM(R5:R28)</f>
        <v>2064508</v>
      </c>
      <c r="S29" s="99">
        <f t="shared" si="1"/>
        <v>0.49245728280055101</v>
      </c>
    </row>
    <row r="30" spans="1:19" s="26" customFormat="1" ht="23.25" customHeight="1" thickBot="1">
      <c r="A30" s="76" t="s">
        <v>2</v>
      </c>
      <c r="B30" s="71">
        <f>B29/$Q$29</f>
        <v>0.17840189951233523</v>
      </c>
      <c r="C30" s="71">
        <f t="shared" ref="C30:Q30" si="3">C29/$Q$29</f>
        <v>0.22735722674346551</v>
      </c>
      <c r="D30" s="71">
        <f t="shared" si="3"/>
        <v>0.12306797995833506</v>
      </c>
      <c r="E30" s="71">
        <f t="shared" si="3"/>
        <v>2.3755707290972004E-2</v>
      </c>
      <c r="F30" s="71">
        <f t="shared" si="3"/>
        <v>3.2136892361623398E-2</v>
      </c>
      <c r="G30" s="71">
        <f t="shared" si="3"/>
        <v>2.0322972178124527E-2</v>
      </c>
      <c r="H30" s="71">
        <f t="shared" si="3"/>
        <v>2.4347829508145125E-2</v>
      </c>
      <c r="I30" s="71">
        <f t="shared" si="3"/>
        <v>0.20147597773935214</v>
      </c>
      <c r="J30" s="71">
        <f t="shared" si="3"/>
        <v>3.2366069233054191E-2</v>
      </c>
      <c r="K30" s="71">
        <f t="shared" si="3"/>
        <v>4.8728117543145252E-2</v>
      </c>
      <c r="L30" s="71">
        <f t="shared" si="3"/>
        <v>1.54591111084882E-2</v>
      </c>
      <c r="M30" s="71">
        <f t="shared" si="3"/>
        <v>2.3509809360252272E-2</v>
      </c>
      <c r="N30" s="71">
        <f t="shared" si="3"/>
        <v>1.4690925972919752E-2</v>
      </c>
      <c r="O30" s="71">
        <f t="shared" si="3"/>
        <v>1.0573611020948536E-3</v>
      </c>
      <c r="P30" s="71">
        <f t="shared" si="3"/>
        <v>3.3322120387692514E-2</v>
      </c>
      <c r="Q30" s="71">
        <f t="shared" si="3"/>
        <v>1</v>
      </c>
      <c r="R30" s="91"/>
      <c r="S30" s="92"/>
    </row>
    <row r="31" spans="1:19" s="93" customFormat="1" ht="15" thickTop="1">
      <c r="D31" s="73"/>
      <c r="E31" s="73"/>
      <c r="F31" s="73"/>
      <c r="G31" s="88"/>
      <c r="H31" s="88"/>
      <c r="I31" s="73"/>
      <c r="J31" s="73"/>
      <c r="K31" s="73"/>
      <c r="L31" s="73"/>
      <c r="M31" s="73"/>
      <c r="N31" s="73"/>
      <c r="O31" s="94"/>
    </row>
    <row r="32" spans="1:19" s="7" customFormat="1" ht="15" thickBot="1">
      <c r="B32" s="88"/>
      <c r="C32" s="88"/>
      <c r="D32" s="88"/>
      <c r="E32" s="88"/>
      <c r="F32" s="88"/>
      <c r="G32" s="88"/>
      <c r="H32" s="88"/>
      <c r="I32" s="88"/>
      <c r="J32" s="88"/>
      <c r="K32" s="88"/>
      <c r="L32" s="88"/>
      <c r="M32" s="88"/>
      <c r="N32" s="88"/>
      <c r="O32" s="88"/>
      <c r="P32" s="88"/>
      <c r="Q32" s="88"/>
      <c r="R32" s="88"/>
      <c r="S32" s="95"/>
    </row>
    <row r="33" spans="1:13" s="26" customFormat="1" ht="27.75" customHeight="1" thickTop="1">
      <c r="A33" s="240" t="s">
        <v>56</v>
      </c>
      <c r="B33" s="242"/>
      <c r="C33" s="242"/>
      <c r="D33" s="9"/>
      <c r="E33" s="9"/>
      <c r="F33" s="242"/>
      <c r="G33" s="242"/>
      <c r="H33" s="242"/>
      <c r="I33" s="100"/>
      <c r="J33" s="242"/>
      <c r="K33" s="242"/>
      <c r="L33" s="242"/>
      <c r="M33" s="234" t="s">
        <v>0</v>
      </c>
    </row>
    <row r="34" spans="1:13" s="26" customFormat="1" ht="20">
      <c r="A34" s="241"/>
      <c r="B34" s="243"/>
      <c r="C34" s="243"/>
      <c r="D34" s="101" t="s">
        <v>44</v>
      </c>
      <c r="E34" s="101" t="s">
        <v>44</v>
      </c>
      <c r="F34" s="243"/>
      <c r="G34" s="243"/>
      <c r="H34" s="243"/>
      <c r="I34" s="101" t="s">
        <v>43</v>
      </c>
      <c r="J34" s="243"/>
      <c r="K34" s="243"/>
      <c r="L34" s="243"/>
      <c r="M34" s="235"/>
    </row>
    <row r="35" spans="1:13" s="26" customFormat="1" ht="18" customHeight="1">
      <c r="A35" s="10" t="s">
        <v>32</v>
      </c>
      <c r="B35" s="11">
        <v>2</v>
      </c>
      <c r="C35" s="11">
        <v>14</v>
      </c>
      <c r="D35" s="11">
        <v>7</v>
      </c>
      <c r="E35" s="11">
        <v>1</v>
      </c>
      <c r="F35" s="11">
        <v>0</v>
      </c>
      <c r="G35" s="11">
        <v>0</v>
      </c>
      <c r="H35" s="11">
        <v>0</v>
      </c>
      <c r="I35" s="11">
        <v>0</v>
      </c>
      <c r="J35" s="11">
        <v>0</v>
      </c>
      <c r="K35" s="11">
        <v>0</v>
      </c>
      <c r="L35" s="11">
        <v>0</v>
      </c>
      <c r="M35" s="102">
        <v>24</v>
      </c>
    </row>
    <row r="36" spans="1:13" s="26" customFormat="1" ht="15" thickBot="1">
      <c r="A36" s="12" t="s">
        <v>2</v>
      </c>
      <c r="B36" s="65">
        <f>B35/24</f>
        <v>8.3333333333333329E-2</v>
      </c>
      <c r="C36" s="65">
        <f t="shared" ref="C36:L36" si="4">C35/24</f>
        <v>0.58333333333333337</v>
      </c>
      <c r="D36" s="65">
        <f t="shared" si="4"/>
        <v>0.29166666666666669</v>
      </c>
      <c r="E36" s="65">
        <f t="shared" si="4"/>
        <v>4.1666666666666664E-2</v>
      </c>
      <c r="F36" s="65">
        <f t="shared" si="4"/>
        <v>0</v>
      </c>
      <c r="G36" s="65">
        <f t="shared" si="4"/>
        <v>0</v>
      </c>
      <c r="H36" s="65">
        <f t="shared" si="4"/>
        <v>0</v>
      </c>
      <c r="I36" s="65">
        <f t="shared" si="4"/>
        <v>0</v>
      </c>
      <c r="J36" s="65">
        <f t="shared" si="4"/>
        <v>0</v>
      </c>
      <c r="K36" s="65">
        <f t="shared" si="4"/>
        <v>0</v>
      </c>
      <c r="L36" s="65">
        <f t="shared" si="4"/>
        <v>0</v>
      </c>
      <c r="M36" s="66">
        <f>M35/24</f>
        <v>1</v>
      </c>
    </row>
    <row r="37" spans="1:13" ht="15" thickTop="1"/>
  </sheetData>
  <mergeCells count="25">
    <mergeCell ref="S3:S4"/>
    <mergeCell ref="A1:S1"/>
    <mergeCell ref="B3:B4"/>
    <mergeCell ref="C3:C4"/>
    <mergeCell ref="F3:F4"/>
    <mergeCell ref="G3:G4"/>
    <mergeCell ref="H3:H4"/>
    <mergeCell ref="J3:J4"/>
    <mergeCell ref="K3:K4"/>
    <mergeCell ref="L3:L4"/>
    <mergeCell ref="O3:O4"/>
    <mergeCell ref="M33:M34"/>
    <mergeCell ref="A3:A4"/>
    <mergeCell ref="Q3:Q4"/>
    <mergeCell ref="R3:R4"/>
    <mergeCell ref="A33:A34"/>
    <mergeCell ref="J33:J34"/>
    <mergeCell ref="K33:K34"/>
    <mergeCell ref="L33:L34"/>
    <mergeCell ref="B33:B34"/>
    <mergeCell ref="C33:C34"/>
    <mergeCell ref="F33:F34"/>
    <mergeCell ref="G33:G34"/>
    <mergeCell ref="H33:H34"/>
    <mergeCell ref="P3:P4"/>
  </mergeCells>
  <hyperlinks>
    <hyperlink ref="A5" r:id="rId1" location="!/25/1" display="http://prep2016-sin.ine.mx/DiputadosLocales/Distrito/VotosCandidatura/ - !/25/1"/>
    <hyperlink ref="A6" r:id="rId2" location="!/25/2" display="http://prep2016-sin.ine.mx/DiputadosLocales/Distrito/VotosCandidatura/ - !/25/2"/>
    <hyperlink ref="A7" r:id="rId3" location="!/25/3" display="http://prep2016-sin.ine.mx/DiputadosLocales/Distrito/VotosCandidatura/ - !/25/3"/>
    <hyperlink ref="A8" r:id="rId4" location="!/25/4" display="http://prep2016-sin.ine.mx/DiputadosLocales/Distrito/VotosCandidatura/ - !/25/4"/>
    <hyperlink ref="A9" r:id="rId5" location="!/25/5" display="http://prep2016-sin.ine.mx/DiputadosLocales/Distrito/VotosCandidatura/ - !/25/5"/>
    <hyperlink ref="A10" r:id="rId6" location="!/25/6" display="http://prep2016-sin.ine.mx/DiputadosLocales/Distrito/VotosCandidatura/ - !/25/6"/>
    <hyperlink ref="A11" r:id="rId7" location="!/25/7" display="http://prep2016-sin.ine.mx/DiputadosLocales/Distrito/VotosCandidatura/ - !/25/7"/>
    <hyperlink ref="A12" r:id="rId8" location="!/25/8" display="http://prep2016-sin.ine.mx/DiputadosLocales/Distrito/VotosCandidatura/ - !/25/8"/>
    <hyperlink ref="A13" r:id="rId9" location="!/25/9" display="http://prep2016-sin.ine.mx/DiputadosLocales/Distrito/VotosCandidatura/ - !/25/9"/>
    <hyperlink ref="A14" r:id="rId10" location="!/25/10" display="http://prep2016-sin.ine.mx/DiputadosLocales/Distrito/VotosCandidatura/ - !/25/10"/>
    <hyperlink ref="A15" r:id="rId11" location="!/25/11" display="http://prep2016-sin.ine.mx/DiputadosLocales/Distrito/VotosCandidatura/ - !/25/11"/>
    <hyperlink ref="A16" r:id="rId12" location="!/25/12" display="http://prep2016-sin.ine.mx/DiputadosLocales/Distrito/VotosCandidatura/ - !/25/12"/>
    <hyperlink ref="A17" r:id="rId13" location="!/25/13" display="http://prep2016-sin.ine.mx/DiputadosLocales/Distrito/VotosCandidatura/ - !/25/13"/>
    <hyperlink ref="A18" r:id="rId14" location="!/25/14" display="http://prep2016-sin.ine.mx/DiputadosLocales/Distrito/VotosCandidatura/ - !/25/14"/>
    <hyperlink ref="A19" r:id="rId15" location="!/25/15" display="http://prep2016-sin.ine.mx/DiputadosLocales/Distrito/VotosCandidatura/ - !/25/15"/>
    <hyperlink ref="A20" r:id="rId16" location="!/25/16" display="http://prep2016-sin.ine.mx/DiputadosLocales/Distrito/VotosCandidatura/ - !/25/16"/>
    <hyperlink ref="A21" r:id="rId17" location="!/25/17" display="http://prep2016-sin.ine.mx/DiputadosLocales/Distrito/VotosCandidatura/ - !/25/17"/>
    <hyperlink ref="A22" r:id="rId18" location="!/25/18" display="http://prep2016-sin.ine.mx/DiputadosLocales/Distrito/VotosCandidatura/ - !/25/18"/>
    <hyperlink ref="A23" r:id="rId19" location="!/25/19" display="http://prep2016-sin.ine.mx/DiputadosLocales/Distrito/VotosCandidatura/ - !/25/19"/>
    <hyperlink ref="A24" r:id="rId20" location="!/25/20" display="http://prep2016-sin.ine.mx/DiputadosLocales/Distrito/VotosCandidatura/ - !/25/20"/>
    <hyperlink ref="A25" r:id="rId21" location="!/25/21" display="http://prep2016-sin.ine.mx/DiputadosLocales/Distrito/VotosCandidatura/ - !/25/21"/>
    <hyperlink ref="A26" r:id="rId22" location="!/25/22" display="http://prep2016-sin.ine.mx/DiputadosLocales/Distrito/VotosCandidatura/ - !/25/22"/>
    <hyperlink ref="A27" r:id="rId23" location="!/25/23" display="http://prep2016-sin.ine.mx/DiputadosLocales/Distrito/VotosCandidatura/ - !/25/23"/>
    <hyperlink ref="A28" r:id="rId24" location="!/25/24" display="http://prep2016-sin.ine.mx/DiputadosLocales/Distrito/VotosCandidatura/ - !/25/24"/>
  </hyperlinks>
  <printOptions horizontalCentered="1"/>
  <pageMargins left="0.39370078740157483" right="0.39370078740157483" top="0.39370078740157483" bottom="0.39370078740157483" header="0" footer="0"/>
  <pageSetup scale="51" orientation="landscape" r:id="rId25"/>
  <drawing r:id="rId2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GOBERNADOR POR CANDIDATO</vt:lpstr>
      <vt:lpstr>GOBERNADOR POR PP</vt:lpstr>
      <vt:lpstr>PRESIDENTE MUNICIPAL POR CAND.</vt:lpstr>
      <vt:lpstr>PRESIDENTE MUNICIPALPOR PP</vt:lpstr>
      <vt:lpstr>DIPUTADOS RP</vt:lpstr>
      <vt:lpstr>DIPUTADOS MR</vt:lpstr>
      <vt:lpstr>'DIPUTADOS MR'!Área_de_impresión</vt:lpstr>
      <vt:lpstr>'DIPUTADOS RP'!Área_de_impresión</vt:lpstr>
      <vt:lpstr>'GOBERNADOR POR CANDIDATO'!Área_de_impresión</vt:lpstr>
      <vt:lpstr>'GOBERNADOR POR PP'!Área_de_impresión</vt:lpstr>
      <vt:lpstr>'PRESIDENTE MUNICIPAL POR CAND.'!Área_de_impresión</vt:lpstr>
      <vt:lpstr>'PRESIDENTE MUNICIPALPOR PP'!Área_de_impresión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Usuario de Windows</cp:lastModifiedBy>
  <cp:lastPrinted>2016-06-21T18:56:29Z</cp:lastPrinted>
  <dcterms:created xsi:type="dcterms:W3CDTF">2016-06-07T16:51:27Z</dcterms:created>
  <dcterms:modified xsi:type="dcterms:W3CDTF">2020-01-31T17:44:32Z</dcterms:modified>
</cp:coreProperties>
</file>